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2\0422\"/>
    </mc:Choice>
  </mc:AlternateContent>
  <bookViews>
    <workbookView xWindow="0" yWindow="0" windowWidth="24000" windowHeight="9600" tabRatio="739" firstSheet="15" activeTab="18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Table'!$A$1:$G$56</definedName>
    <definedName name="_xlnm.Print_Area" localSheetId="3">'Historical Oil Production'!$A$1:$B$53</definedName>
    <definedName name="_xlnm.Print_Area" localSheetId="15">'Lease Sale Table'!$A$1:$AD$114</definedName>
    <definedName name="_xlnm.Print_Area" localSheetId="20">'Lease Sale Table 2'!$A$1:$I$227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W49" i="50" l="1"/>
  <c r="AD44" i="35" l="1"/>
  <c r="Z44" i="35"/>
  <c r="AD43" i="35"/>
  <c r="Z43" i="35"/>
  <c r="AD42" i="35"/>
  <c r="Z42" i="35"/>
  <c r="AD41" i="35"/>
  <c r="Z41" i="35"/>
  <c r="AD40" i="35"/>
  <c r="Z40" i="35"/>
  <c r="B44" i="58" l="1"/>
  <c r="B44" i="57"/>
  <c r="E46" i="37"/>
  <c r="B46" i="37"/>
  <c r="D46" i="37"/>
  <c r="C46" i="37"/>
  <c r="E225" i="9"/>
  <c r="E224" i="9"/>
  <c r="E223" i="9"/>
  <c r="E222" i="9"/>
  <c r="E221" i="9"/>
  <c r="I225" i="9"/>
  <c r="I224" i="9"/>
  <c r="I223" i="9"/>
  <c r="I222" i="9"/>
  <c r="I221" i="9"/>
  <c r="G472" i="1"/>
  <c r="Z272" i="1"/>
  <c r="Z295" i="1"/>
  <c r="D471" i="1"/>
  <c r="G471" i="1"/>
  <c r="Z71" i="1"/>
  <c r="Z48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516" i="1"/>
  <c r="Z494" i="1"/>
  <c r="W47" i="50"/>
  <c r="W48" i="50"/>
  <c r="AD36" i="35"/>
  <c r="Z36" i="35"/>
  <c r="AD35" i="35"/>
  <c r="Z35" i="35"/>
  <c r="AD34" i="35"/>
  <c r="Z34" i="35"/>
  <c r="AD33" i="35"/>
  <c r="Z33" i="35"/>
  <c r="Z294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293" i="1"/>
  <c r="Z70" i="1"/>
  <c r="Z69" i="1"/>
  <c r="C49" i="37"/>
  <c r="D49" i="37"/>
  <c r="B49" i="37"/>
  <c r="E49" i="37"/>
  <c r="E216" i="9"/>
  <c r="E215" i="9"/>
  <c r="E214" i="9"/>
  <c r="E213" i="9"/>
  <c r="I216" i="9"/>
  <c r="I215" i="9"/>
  <c r="I214" i="9"/>
  <c r="I213" i="9"/>
  <c r="Z271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44" i="1"/>
  <c r="Z45" i="1"/>
  <c r="Z46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7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D248" i="1"/>
  <c r="G248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D18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513" i="1"/>
  <c r="Z514" i="1"/>
  <c r="Z515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493" i="1"/>
  <c r="Z491" i="1"/>
  <c r="Z492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G694" i="1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D694" i="1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19" i="1"/>
  <c r="C19" i="1"/>
  <c r="D19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40" i="9"/>
  <c r="E37" i="9"/>
  <c r="I37" i="9"/>
  <c r="H240" i="9"/>
  <c r="E38" i="9"/>
  <c r="I38" i="9"/>
  <c r="E39" i="9"/>
  <c r="I39" i="9"/>
  <c r="E40" i="9"/>
  <c r="I40" i="9"/>
  <c r="E41" i="9"/>
  <c r="I41" i="9"/>
  <c r="L240" i="9"/>
  <c r="E42" i="9"/>
  <c r="I42" i="9"/>
  <c r="M240" i="9"/>
  <c r="E43" i="9"/>
  <c r="I43" i="9"/>
  <c r="B241" i="9"/>
  <c r="E44" i="9"/>
  <c r="I44" i="9"/>
  <c r="C241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40" i="9"/>
  <c r="C261" i="9"/>
  <c r="G262" i="9"/>
  <c r="H262" i="9"/>
  <c r="K262" i="9"/>
  <c r="L262" i="9"/>
  <c r="M262" i="9"/>
  <c r="B263" i="9"/>
  <c r="C263" i="9"/>
  <c r="B264" i="9"/>
  <c r="C264" i="9"/>
  <c r="D264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B18" i="29"/>
  <c r="C18" i="29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/>
  <c r="C21" i="35"/>
  <c r="F21" i="35"/>
  <c r="F49" i="37"/>
  <c r="E51" i="37" s="1"/>
  <c r="F19" i="35"/>
  <c r="C51" i="37"/>
  <c r="D51" i="37"/>
  <c r="E18" i="29" l="1"/>
  <c r="G695" i="1"/>
  <c r="D695" i="1"/>
  <c r="D472" i="1"/>
  <c r="G249" i="1"/>
  <c r="D249" i="1"/>
  <c r="B46" i="57"/>
  <c r="B48" i="57" s="1"/>
  <c r="B46" i="58"/>
  <c r="B48" i="58" s="1"/>
  <c r="B20" i="29"/>
  <c r="C20" i="29"/>
  <c r="B51" i="37"/>
</calcChain>
</file>

<file path=xl/sharedStrings.xml><?xml version="1.0" encoding="utf-8"?>
<sst xmlns="http://schemas.openxmlformats.org/spreadsheetml/2006/main" count="451" uniqueCount="182">
  <si>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</si>
  <si>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</si>
  <si>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</si>
  <si>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</si>
  <si>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</si>
  <si>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</si>
  <si>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</si>
  <si>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</si>
  <si>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</si>
  <si>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</si>
  <si>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</si>
  <si>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</si>
  <si>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</si>
  <si>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</si>
  <si>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</si>
  <si>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</si>
  <si>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</si>
  <si>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</si>
  <si>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</si>
  <si>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</si>
  <si>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</si>
  <si>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</si>
  <si>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</si>
  <si>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</si>
  <si>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</si>
  <si>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</si>
  <si>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</si>
  <si>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</si>
  <si>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</si>
  <si>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</si>
  <si>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</si>
  <si>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</si>
  <si>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</si>
  <si>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</si>
  <si>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</si>
  <si>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</si>
  <si>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</si>
  <si>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</si>
  <si>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</si>
  <si>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</si>
  <si>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</si>
  <si>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</si>
  <si>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</si>
  <si>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</si>
  <si>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</si>
  <si>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</si>
  <si>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</si>
  <si>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</si>
  <si>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</si>
  <si>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</si>
  <si>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</si>
  <si>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</si>
  <si>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</si>
  <si>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</si>
  <si>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</si>
  <si>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</si>
  <si>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</si>
  <si>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</si>
  <si>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</si>
  <si>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</si>
  <si>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</si>
  <si>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</si>
  <si>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</si>
  <si>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</si>
  <si>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</si>
  <si>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</si>
  <si>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</si>
  <si>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</si>
  <si>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</si>
  <si>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</si>
  <si>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</si>
  <si>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</si>
  <si>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</si>
  <si>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</si>
  <si>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</si>
  <si>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</si>
  <si>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</si>
  <si>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</si>
  <si>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</si>
  <si>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</si>
  <si>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</si>
  <si>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</si>
  <si>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</si>
  <si>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</si>
  <si>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</si>
  <si>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</si>
  <si>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</si>
  <si>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</si>
  <si>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</si>
  <si>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</si>
  <si>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</si>
  <si>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</si>
  <si>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</si>
  <si>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</si>
  <si>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</si>
  <si>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</si>
  <si>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</si>
  <si>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</si>
  <si>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</si>
  <si>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</si>
  <si>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</si>
  <si>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</si>
  <si>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</si>
  <si>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</si>
  <si>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</si>
  <si>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</si>
  <si>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</si>
  <si>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</si>
  <si>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</si>
  <si>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</si>
  <si>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</si>
  <si>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</si>
  <si>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</si>
  <si>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</si>
  <si>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</si>
  <si>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</si>
  <si>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</si>
  <si>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</si>
  <si>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</si>
  <si>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</si>
  <si>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</si>
  <si>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</si>
  <si>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</si>
  <si>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</si>
  <si>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</si>
  <si>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</si>
  <si>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</si>
  <si>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</si>
  <si>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</si>
  <si>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</si>
  <si>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</si>
  <si>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</si>
  <si>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</si>
  <si>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</si>
  <si>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</si>
  <si>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</si>
  <si>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</si>
  <si>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</si>
  <si>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</si>
  <si>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</si>
  <si>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</si>
  <si>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</si>
  <si>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</si>
  <si>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</si>
  <si>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</si>
  <si>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</si>
  <si>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</si>
  <si>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</si>
  <si>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</si>
  <si>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</si>
  <si>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</si>
  <si>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</si>
  <si>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</si>
  <si>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</si>
  <si>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</si>
  <si>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</si>
  <si>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</si>
  <si>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</si>
  <si>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</si>
  <si>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For Calendar Years 2006, 2007, 2008, 2009, 2010, 2011, 2012, 2013,  2014,  2015, 2016, 2017,  2018,  2019, 2020 and 2021</t>
  </si>
  <si>
    <t>For Calendar Years 2006, 2007, 2008, 2009, 2010, 2011, 2012, 2013, 2014,  2015, 2016, 2017, 2018, 2019, 2020 and 2021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</si>
  <si>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</si>
  <si>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</si>
  <si>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</si>
  <si>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</si>
  <si>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</si>
  <si>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</si>
  <si>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</si>
  <si>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FY 21-22 Projected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</si>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</sst>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Table'!$A$5:$A$46</c15:sqref>
                  </c15:fullRef>
                </c:ext>
              </c:extLst>
              <c:f>'Historical Cash Receipts Table'!$A$10:$A$46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 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</c:v>
                </c:pt>
                <c:pt idx="32">
                  <c:v>FY 17-18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Table'!$C$5:$C$46</c15:sqref>
                  </c15:fullRef>
                </c:ext>
              </c:extLst>
              <c:f>'Historical Cash Receipts Table'!$C$10:$C$46</c:f>
              <c:numCache>
                <c:formatCode>"$"#,##0</c:formatCode>
                <c:ptCount val="37"/>
                <c:pt idx="0">
                  <c:v>431815873.60000002</c:v>
                </c:pt>
                <c:pt idx="1">
                  <c:v>354879093.69</c:v>
                </c:pt>
                <c:pt idx="2">
                  <c:v>271257911.56</c:v>
                </c:pt>
                <c:pt idx="3">
                  <c:v>239046099.12</c:v>
                </c:pt>
                <c:pt idx="4">
                  <c:v>206720056.34</c:v>
                </c:pt>
                <c:pt idx="5">
                  <c:v>253746520.30000004</c:v>
                </c:pt>
                <c:pt idx="6">
                  <c:v>209901053.72</c:v>
                </c:pt>
                <c:pt idx="7">
                  <c:v>261813228.09000003</c:v>
                </c:pt>
                <c:pt idx="8">
                  <c:v>366476927.21999997</c:v>
                </c:pt>
                <c:pt idx="9">
                  <c:v>246335062.76999998</c:v>
                </c:pt>
                <c:pt idx="10">
                  <c:v>278760460.56</c:v>
                </c:pt>
                <c:pt idx="11">
                  <c:v>295576019.97000003</c:v>
                </c:pt>
                <c:pt idx="12">
                  <c:v>246741066.69999996</c:v>
                </c:pt>
                <c:pt idx="13">
                  <c:v>178424388.19999999</c:v>
                </c:pt>
                <c:pt idx="14">
                  <c:v>242898370.71599999</c:v>
                </c:pt>
                <c:pt idx="15">
                  <c:v>435407994.42999995</c:v>
                </c:pt>
                <c:pt idx="16">
                  <c:v>313406687.61999995</c:v>
                </c:pt>
                <c:pt idx="17">
                  <c:v>374872047.47999996</c:v>
                </c:pt>
                <c:pt idx="18">
                  <c:v>411350276.64999998</c:v>
                </c:pt>
                <c:pt idx="19">
                  <c:v>459982044.53999996</c:v>
                </c:pt>
                <c:pt idx="20">
                  <c:v>443298720.10000002</c:v>
                </c:pt>
                <c:pt idx="21">
                  <c:v>522453427</c:v>
                </c:pt>
                <c:pt idx="22">
                  <c:v>693034893.25000012</c:v>
                </c:pt>
                <c:pt idx="23">
                  <c:v>684405483.46000004</c:v>
                </c:pt>
                <c:pt idx="24">
                  <c:v>420718802</c:v>
                </c:pt>
                <c:pt idx="25">
                  <c:v>501602312</c:v>
                </c:pt>
                <c:pt idx="26">
                  <c:v>598011946</c:v>
                </c:pt>
                <c:pt idx="27">
                  <c:v>535801788.35000002</c:v>
                </c:pt>
                <c:pt idx="28">
                  <c:v>560690609.86000001</c:v>
                </c:pt>
                <c:pt idx="29">
                  <c:v>432915448.62</c:v>
                </c:pt>
                <c:pt idx="30">
                  <c:v>210979424.09000003</c:v>
                </c:pt>
                <c:pt idx="31">
                  <c:v>205204152.16999999</c:v>
                </c:pt>
                <c:pt idx="32">
                  <c:v>195635760.81999999</c:v>
                </c:pt>
                <c:pt idx="33">
                  <c:v>220044711.69</c:v>
                </c:pt>
                <c:pt idx="34">
                  <c:v>158625538.17000002</c:v>
                </c:pt>
                <c:pt idx="35">
                  <c:v>104529309.23999999</c:v>
                </c:pt>
                <c:pt idx="36">
                  <c:v>173028806.97333336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Table'!$A$5:$A$46</c15:sqref>
                  </c15:fullRef>
                </c:ext>
              </c:extLst>
              <c:f>'Historical Cash Receipts Table'!$A$10:$A$46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 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</c:v>
                </c:pt>
                <c:pt idx="32">
                  <c:v>FY 17-18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Table'!$D$5:$D$46</c15:sqref>
                  </c15:fullRef>
                </c:ext>
              </c:extLst>
              <c:f>'Historical Cash Receipts Table'!$D$10:$D$46</c:f>
              <c:numCache>
                <c:formatCode>"$"#,##0</c:formatCode>
                <c:ptCount val="37"/>
                <c:pt idx="0">
                  <c:v>21511752.890000004</c:v>
                </c:pt>
                <c:pt idx="1">
                  <c:v>17665672.41</c:v>
                </c:pt>
                <c:pt idx="2">
                  <c:v>8929752.6600000001</c:v>
                </c:pt>
                <c:pt idx="3">
                  <c:v>5812013.96</c:v>
                </c:pt>
                <c:pt idx="4">
                  <c:v>9269142.9600000009</c:v>
                </c:pt>
                <c:pt idx="5">
                  <c:v>9211891.129999999</c:v>
                </c:pt>
                <c:pt idx="6">
                  <c:v>7311704.3100000005</c:v>
                </c:pt>
                <c:pt idx="7">
                  <c:v>4740303.3600000003</c:v>
                </c:pt>
                <c:pt idx="8">
                  <c:v>4991838.2300000004</c:v>
                </c:pt>
                <c:pt idx="9">
                  <c:v>7203636.4499999993</c:v>
                </c:pt>
                <c:pt idx="10">
                  <c:v>14298740.42</c:v>
                </c:pt>
                <c:pt idx="11">
                  <c:v>22314559.879999999</c:v>
                </c:pt>
                <c:pt idx="12">
                  <c:v>29645526.579999998</c:v>
                </c:pt>
                <c:pt idx="13">
                  <c:v>21074412.460000001</c:v>
                </c:pt>
                <c:pt idx="14">
                  <c:v>15915900.52</c:v>
                </c:pt>
                <c:pt idx="15">
                  <c:v>12663749.120000001</c:v>
                </c:pt>
                <c:pt idx="16">
                  <c:v>16272288.359999999</c:v>
                </c:pt>
                <c:pt idx="17">
                  <c:v>14874074.649999999</c:v>
                </c:pt>
                <c:pt idx="18">
                  <c:v>13474503.300000003</c:v>
                </c:pt>
                <c:pt idx="19">
                  <c:v>13769853.57</c:v>
                </c:pt>
                <c:pt idx="20">
                  <c:v>18494328.27</c:v>
                </c:pt>
                <c:pt idx="21">
                  <c:v>25057910</c:v>
                </c:pt>
                <c:pt idx="22">
                  <c:v>29820734.539999999</c:v>
                </c:pt>
                <c:pt idx="23">
                  <c:v>21853067.02</c:v>
                </c:pt>
                <c:pt idx="24">
                  <c:v>26049541.710000001</c:v>
                </c:pt>
                <c:pt idx="25">
                  <c:v>22735393.390000001</c:v>
                </c:pt>
                <c:pt idx="26">
                  <c:v>16850803.66</c:v>
                </c:pt>
                <c:pt idx="27">
                  <c:v>17837245.760000002</c:v>
                </c:pt>
                <c:pt idx="28">
                  <c:v>14367830.33</c:v>
                </c:pt>
                <c:pt idx="29">
                  <c:v>14535051.689999999</c:v>
                </c:pt>
                <c:pt idx="30">
                  <c:v>4105912.15</c:v>
                </c:pt>
                <c:pt idx="31">
                  <c:v>2664306.15</c:v>
                </c:pt>
                <c:pt idx="32">
                  <c:v>1510549.1</c:v>
                </c:pt>
                <c:pt idx="33">
                  <c:v>1394617.2799999998</c:v>
                </c:pt>
                <c:pt idx="34">
                  <c:v>4347517.3600000003</c:v>
                </c:pt>
                <c:pt idx="35">
                  <c:v>3649698.8</c:v>
                </c:pt>
                <c:pt idx="36">
                  <c:v>6682817.5600000005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Table'!$A$5:$A$46</c15:sqref>
                  </c15:fullRef>
                </c:ext>
              </c:extLst>
              <c:f>'Historical Cash Receipts Table'!$A$10:$A$46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 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</c:v>
                </c:pt>
                <c:pt idx="32">
                  <c:v>FY 17-18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Table'!$E$5:$E$46</c15:sqref>
                  </c15:fullRef>
                </c:ext>
              </c:extLst>
              <c:f>'Historical Cash Receipts Table'!$E$10:$E$46</c:f>
              <c:numCache>
                <c:formatCode>"$"#,##0</c:formatCode>
                <c:ptCount val="37"/>
                <c:pt idx="0">
                  <c:v>1113370.71</c:v>
                </c:pt>
                <c:pt idx="1">
                  <c:v>1606831.58</c:v>
                </c:pt>
                <c:pt idx="2">
                  <c:v>11979477.93</c:v>
                </c:pt>
                <c:pt idx="3">
                  <c:v>843904.24</c:v>
                </c:pt>
                <c:pt idx="4">
                  <c:v>3222195.18</c:v>
                </c:pt>
                <c:pt idx="5">
                  <c:v>5203730.41</c:v>
                </c:pt>
                <c:pt idx="6">
                  <c:v>3921210.6</c:v>
                </c:pt>
                <c:pt idx="7">
                  <c:v>13900890.319999998</c:v>
                </c:pt>
                <c:pt idx="8">
                  <c:v>4217741.2</c:v>
                </c:pt>
                <c:pt idx="9">
                  <c:v>3218058.11</c:v>
                </c:pt>
                <c:pt idx="10">
                  <c:v>4561044.88</c:v>
                </c:pt>
                <c:pt idx="11">
                  <c:v>4249292.7</c:v>
                </c:pt>
                <c:pt idx="12">
                  <c:v>2740889.08</c:v>
                </c:pt>
                <c:pt idx="13">
                  <c:v>2531361.04</c:v>
                </c:pt>
                <c:pt idx="14">
                  <c:v>1091751.96</c:v>
                </c:pt>
                <c:pt idx="15">
                  <c:v>2842244.04</c:v>
                </c:pt>
                <c:pt idx="16">
                  <c:v>10490957.23</c:v>
                </c:pt>
                <c:pt idx="17">
                  <c:v>21524326.16</c:v>
                </c:pt>
                <c:pt idx="18">
                  <c:v>4304884.8</c:v>
                </c:pt>
                <c:pt idx="19">
                  <c:v>43902608</c:v>
                </c:pt>
                <c:pt idx="20">
                  <c:v>3910045.65</c:v>
                </c:pt>
                <c:pt idx="21">
                  <c:v>1335183</c:v>
                </c:pt>
                <c:pt idx="22">
                  <c:v>2322080.66</c:v>
                </c:pt>
                <c:pt idx="23">
                  <c:v>1581618</c:v>
                </c:pt>
                <c:pt idx="24">
                  <c:v>3612904</c:v>
                </c:pt>
                <c:pt idx="25">
                  <c:v>3725864</c:v>
                </c:pt>
                <c:pt idx="26">
                  <c:v>2921848</c:v>
                </c:pt>
                <c:pt idx="27">
                  <c:v>3539485</c:v>
                </c:pt>
                <c:pt idx="28">
                  <c:v>2272946</c:v>
                </c:pt>
                <c:pt idx="29">
                  <c:v>575241</c:v>
                </c:pt>
                <c:pt idx="30">
                  <c:v>982259</c:v>
                </c:pt>
                <c:pt idx="31">
                  <c:v>1407837</c:v>
                </c:pt>
                <c:pt idx="32">
                  <c:v>653161.81000000006</c:v>
                </c:pt>
                <c:pt idx="33">
                  <c:v>442926</c:v>
                </c:pt>
                <c:pt idx="34">
                  <c:v>1165853</c:v>
                </c:pt>
                <c:pt idx="35">
                  <c:v>611828</c:v>
                </c:pt>
                <c:pt idx="36">
                  <c:v>501026.66666666663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v>2022</c:v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2011</c:v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264905</c:v>
                </c:pt>
                <c:pt idx="1">
                  <c:v>264235</c:v>
                </c:pt>
                <c:pt idx="2">
                  <c:v>263878</c:v>
                </c:pt>
                <c:pt idx="3">
                  <c:v>263774</c:v>
                </c:pt>
                <c:pt idx="4">
                  <c:v>262510</c:v>
                </c:pt>
                <c:pt idx="5">
                  <c:v>262215</c:v>
                </c:pt>
                <c:pt idx="6">
                  <c:v>262203</c:v>
                </c:pt>
                <c:pt idx="7">
                  <c:v>262203</c:v>
                </c:pt>
                <c:pt idx="8">
                  <c:v>261524</c:v>
                </c:pt>
                <c:pt idx="9">
                  <c:v>260519</c:v>
                </c:pt>
                <c:pt idx="10">
                  <c:v>262269</c:v>
                </c:pt>
                <c:pt idx="11">
                  <c:v>262646</c:v>
                </c:pt>
                <c:pt idx="12">
                  <c:v>261140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Production'!$A$5:$A$44</c15:sqref>
                  </c15:fullRef>
                </c:ext>
              </c:extLst>
              <c:f>'Historical Oil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 </c:v>
                </c:pt>
                <c:pt idx="28">
                  <c:v>FY 13-14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 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Production'!$B$5:$B$44</c15:sqref>
                  </c15:fullRef>
                </c:ext>
              </c:extLst>
              <c:f>'Historical Oil Production'!$B$8:$B$44</c:f>
              <c:numCache>
                <c:formatCode>#,##0</c:formatCode>
                <c:ptCount val="37"/>
                <c:pt idx="0">
                  <c:v>8824976.1607175618</c:v>
                </c:pt>
                <c:pt idx="1">
                  <c:v>8377005.645419091</c:v>
                </c:pt>
                <c:pt idx="2">
                  <c:v>7882985.113042146</c:v>
                </c:pt>
                <c:pt idx="3">
                  <c:v>7423374.4019367136</c:v>
                </c:pt>
                <c:pt idx="4">
                  <c:v>6925936.5634457339</c:v>
                </c:pt>
                <c:pt idx="5">
                  <c:v>7131084.331709899</c:v>
                </c:pt>
                <c:pt idx="6">
                  <c:v>7112144.0488933073</c:v>
                </c:pt>
                <c:pt idx="7">
                  <c:v>6782359.2097106185</c:v>
                </c:pt>
                <c:pt idx="8">
                  <c:v>6621211.5727085434</c:v>
                </c:pt>
                <c:pt idx="9">
                  <c:v>6309035.978864219</c:v>
                </c:pt>
                <c:pt idx="10">
                  <c:v>6418022.8556332234</c:v>
                </c:pt>
                <c:pt idx="11">
                  <c:v>6653990.0527916662</c:v>
                </c:pt>
                <c:pt idx="12">
                  <c:v>6561423.5097443676</c:v>
                </c:pt>
                <c:pt idx="13">
                  <c:v>6485580.5344475303</c:v>
                </c:pt>
                <c:pt idx="14">
                  <c:v>6264809.8164494829</c:v>
                </c:pt>
                <c:pt idx="15">
                  <c:v>7073882.505012962</c:v>
                </c:pt>
                <c:pt idx="16">
                  <c:v>5670119.6093260916</c:v>
                </c:pt>
                <c:pt idx="17">
                  <c:v>4747874.577319243</c:v>
                </c:pt>
                <c:pt idx="18">
                  <c:v>4790574.2462347019</c:v>
                </c:pt>
                <c:pt idx="19">
                  <c:v>4065743.9443958541</c:v>
                </c:pt>
                <c:pt idx="20">
                  <c:v>2766634.6752477516</c:v>
                </c:pt>
                <c:pt idx="21">
                  <c:v>4291643.8739377279</c:v>
                </c:pt>
                <c:pt idx="22">
                  <c:v>4657678.4031960228</c:v>
                </c:pt>
                <c:pt idx="23">
                  <c:v>3948092.360134196</c:v>
                </c:pt>
                <c:pt idx="24">
                  <c:v>3997797.6228501797</c:v>
                </c:pt>
                <c:pt idx="25">
                  <c:v>3909954.2236160384</c:v>
                </c:pt>
                <c:pt idx="26">
                  <c:v>3971829.0966104185</c:v>
                </c:pt>
                <c:pt idx="27">
                  <c:v>3936345.796850516</c:v>
                </c:pt>
                <c:pt idx="28">
                  <c:v>3901946.9768204517</c:v>
                </c:pt>
                <c:pt idx="29">
                  <c:v>3683982.0385971554</c:v>
                </c:pt>
                <c:pt idx="30">
                  <c:v>3217265.7163276388</c:v>
                </c:pt>
                <c:pt idx="31">
                  <c:v>2707846.0817636354</c:v>
                </c:pt>
                <c:pt idx="32">
                  <c:v>2450838.488158728</c:v>
                </c:pt>
                <c:pt idx="33">
                  <c:v>2503013.1585670058</c:v>
                </c:pt>
                <c:pt idx="34">
                  <c:v>2204810.2848465689</c:v>
                </c:pt>
                <c:pt idx="35">
                  <c:v>1583809.3124359972</c:v>
                </c:pt>
                <c:pt idx="36">
                  <c:v>1315359.3016858238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Production'!$A$5:$A$44</c15:sqref>
                  </c15:fullRef>
                </c:ext>
              </c:extLst>
              <c:f>'Historical Gas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 </c:v>
                </c:pt>
                <c:pt idx="31">
                  <c:v>FY 16-17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Production'!$B$5:$B$44</c15:sqref>
                  </c15:fullRef>
                </c:ext>
              </c:extLst>
              <c:f>'Historical Gas Production'!$B$8:$B$44</c:f>
              <c:numCache>
                <c:formatCode>#,##0</c:formatCode>
                <c:ptCount val="37"/>
                <c:pt idx="0">
                  <c:v>79934039.766110703</c:v>
                </c:pt>
                <c:pt idx="1">
                  <c:v>78234139.073201001</c:v>
                </c:pt>
                <c:pt idx="2">
                  <c:v>73532728.571674287</c:v>
                </c:pt>
                <c:pt idx="3">
                  <c:v>67566287.572154894</c:v>
                </c:pt>
                <c:pt idx="4">
                  <c:v>68771994.91115737</c:v>
                </c:pt>
                <c:pt idx="5">
                  <c:v>63785078.195783503</c:v>
                </c:pt>
                <c:pt idx="6">
                  <c:v>59265714.829273686</c:v>
                </c:pt>
                <c:pt idx="7">
                  <c:v>59631387.290360801</c:v>
                </c:pt>
                <c:pt idx="8">
                  <c:v>55353140.649499409</c:v>
                </c:pt>
                <c:pt idx="9">
                  <c:v>54136350.236402936</c:v>
                </c:pt>
                <c:pt idx="10">
                  <c:v>54136350.236402936</c:v>
                </c:pt>
                <c:pt idx="11">
                  <c:v>60755685.050368488</c:v>
                </c:pt>
                <c:pt idx="12">
                  <c:v>61613141.409440704</c:v>
                </c:pt>
                <c:pt idx="13">
                  <c:v>51729193.636401743</c:v>
                </c:pt>
                <c:pt idx="14">
                  <c:v>55650029.654673278</c:v>
                </c:pt>
                <c:pt idx="15">
                  <c:v>62648530.875703655</c:v>
                </c:pt>
                <c:pt idx="16">
                  <c:v>59989148.046703212</c:v>
                </c:pt>
                <c:pt idx="17">
                  <c:v>53028702.280907445</c:v>
                </c:pt>
                <c:pt idx="18">
                  <c:v>48754276.283570468</c:v>
                </c:pt>
                <c:pt idx="19">
                  <c:v>42369541.040762708</c:v>
                </c:pt>
                <c:pt idx="20">
                  <c:v>33179715.252785228</c:v>
                </c:pt>
                <c:pt idx="21">
                  <c:v>43470928.134891309</c:v>
                </c:pt>
                <c:pt idx="22">
                  <c:v>44928253.862737805</c:v>
                </c:pt>
                <c:pt idx="23">
                  <c:v>42165658.055484265</c:v>
                </c:pt>
                <c:pt idx="24">
                  <c:v>38444906.867455468</c:v>
                </c:pt>
                <c:pt idx="25">
                  <c:v>40420636.856565244</c:v>
                </c:pt>
                <c:pt idx="26">
                  <c:v>42700740.711666331</c:v>
                </c:pt>
                <c:pt idx="27">
                  <c:v>45282939.706044875</c:v>
                </c:pt>
                <c:pt idx="28">
                  <c:v>41097430.265709013</c:v>
                </c:pt>
                <c:pt idx="29">
                  <c:v>38310630.958909631</c:v>
                </c:pt>
                <c:pt idx="30">
                  <c:v>31746959.174913179</c:v>
                </c:pt>
                <c:pt idx="31">
                  <c:v>25124731.997685101</c:v>
                </c:pt>
                <c:pt idx="32">
                  <c:v>20817266.000452448</c:v>
                </c:pt>
                <c:pt idx="33">
                  <c:v>20483264.133186072</c:v>
                </c:pt>
                <c:pt idx="34">
                  <c:v>20583268.528035119</c:v>
                </c:pt>
                <c:pt idx="35">
                  <c:v>16916509.599652611</c:v>
                </c:pt>
                <c:pt idx="36">
                  <c:v>19850994.905518081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</c:numCache>
            </c:numRef>
          </c:cat>
          <c:val>
            <c:numRef>
              <c:f>'Disposition Month'!$B$5:$B$18</c:f>
              <c:numCache>
                <c:formatCode>_("$"* #,##0.00_);_("$"* \(#,##0.00\);_("$"* "-"??_);_(@_)</c:formatCode>
                <c:ptCount val="14"/>
                <c:pt idx="0">
                  <c:v>5572928.3200000003</c:v>
                </c:pt>
                <c:pt idx="1">
                  <c:v>6281959.5800000001</c:v>
                </c:pt>
                <c:pt idx="2">
                  <c:v>6640704.1699999999</c:v>
                </c:pt>
                <c:pt idx="3">
                  <c:v>7878562.3399999999</c:v>
                </c:pt>
                <c:pt idx="4">
                  <c:v>7511577.1500000004</c:v>
                </c:pt>
                <c:pt idx="5">
                  <c:v>7921113.0700000003</c:v>
                </c:pt>
                <c:pt idx="6">
                  <c:v>7955120.7199999997</c:v>
                </c:pt>
                <c:pt idx="7">
                  <c:v>8252867.5099999998</c:v>
                </c:pt>
                <c:pt idx="8">
                  <c:v>7029827.04</c:v>
                </c:pt>
                <c:pt idx="9">
                  <c:v>4671588.57</c:v>
                </c:pt>
                <c:pt idx="10">
                  <c:v>5753347.9100000001</c:v>
                </c:pt>
                <c:pt idx="11">
                  <c:v>8120697.0800000001</c:v>
                </c:pt>
                <c:pt idx="12">
                  <c:v>7559540.1299999999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</c:numCache>
            </c:numRef>
          </c:cat>
          <c:val>
            <c:numRef>
              <c:f>'Disposition Month'!$C$5:$C$18</c:f>
              <c:numCache>
                <c:formatCode>_("$"* #,##0.00_);_("$"* \(#,##0.00\);_("$"* "-"??_);_(@_)</c:formatCode>
                <c:ptCount val="14"/>
                <c:pt idx="0">
                  <c:v>3678587.57</c:v>
                </c:pt>
                <c:pt idx="1">
                  <c:v>3565523.19</c:v>
                </c:pt>
                <c:pt idx="2">
                  <c:v>5035621.1399999997</c:v>
                </c:pt>
                <c:pt idx="3">
                  <c:v>3760570.99</c:v>
                </c:pt>
                <c:pt idx="4">
                  <c:v>3355956.77</c:v>
                </c:pt>
                <c:pt idx="5">
                  <c:v>4108063.75</c:v>
                </c:pt>
                <c:pt idx="6">
                  <c:v>3993678.75</c:v>
                </c:pt>
                <c:pt idx="7">
                  <c:v>5493640.3200000003</c:v>
                </c:pt>
                <c:pt idx="8">
                  <c:v>6010642.3600000003</c:v>
                </c:pt>
                <c:pt idx="9">
                  <c:v>6407640.2800000003</c:v>
                </c:pt>
                <c:pt idx="10">
                  <c:v>8801241.9700000007</c:v>
                </c:pt>
                <c:pt idx="11">
                  <c:v>9405148.0199999996</c:v>
                </c:pt>
                <c:pt idx="12">
                  <c:v>7816244.2000000002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</c:numCache>
            </c:numRef>
          </c:cat>
          <c:val>
            <c:numRef>
              <c:f>'Disposition Month'!$D$5:$D$18</c:f>
              <c:numCache>
                <c:formatCode>_("$"* #,##0.00_);_("$"* \(#,##0.00\);_("$"* "-"??_);_(@_)</c:formatCode>
                <c:ptCount val="14"/>
                <c:pt idx="0">
                  <c:v>262803.67</c:v>
                </c:pt>
                <c:pt idx="1">
                  <c:v>362161.94</c:v>
                </c:pt>
                <c:pt idx="2">
                  <c:v>310987.74</c:v>
                </c:pt>
                <c:pt idx="3">
                  <c:v>396120.1</c:v>
                </c:pt>
                <c:pt idx="4">
                  <c:v>338940.22</c:v>
                </c:pt>
                <c:pt idx="5">
                  <c:v>301871.52</c:v>
                </c:pt>
                <c:pt idx="6">
                  <c:v>382596.17</c:v>
                </c:pt>
                <c:pt idx="7">
                  <c:v>531153.65</c:v>
                </c:pt>
                <c:pt idx="8">
                  <c:v>579518.11</c:v>
                </c:pt>
                <c:pt idx="9">
                  <c:v>295153.94</c:v>
                </c:pt>
                <c:pt idx="10">
                  <c:v>710205.57</c:v>
                </c:pt>
                <c:pt idx="11">
                  <c:v>701248.81</c:v>
                </c:pt>
                <c:pt idx="12">
                  <c:v>571316.13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11222631.16</c:v>
                </c:pt>
                <c:pt idx="1">
                  <c:v>10309581.18</c:v>
                </c:pt>
                <c:pt idx="2">
                  <c:v>11516946.49</c:v>
                </c:pt>
                <c:pt idx="3">
                  <c:v>11466634.779999999</c:v>
                </c:pt>
                <c:pt idx="4">
                  <c:v>13118714.199999999</c:v>
                </c:pt>
                <c:pt idx="5">
                  <c:v>12347459.779999999</c:v>
                </c:pt>
                <c:pt idx="6">
                  <c:v>13913473.439999999</c:v>
                </c:pt>
                <c:pt idx="7">
                  <c:v>12849501.529999999</c:v>
                </c:pt>
                <c:pt idx="8">
                  <c:v>12787762.08</c:v>
                </c:pt>
                <c:pt idx="9">
                  <c:v>14417569.58</c:v>
                </c:pt>
                <c:pt idx="10">
                  <c:v>11253472.32</c:v>
                </c:pt>
                <c:pt idx="11">
                  <c:v>10326671.4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10008939.42</c:v>
                </c:pt>
                <c:pt idx="1">
                  <c:v>9602757.1600000001</c:v>
                </c:pt>
                <c:pt idx="2">
                  <c:v>11901840.26</c:v>
                </c:pt>
                <c:pt idx="3">
                  <c:v>12175566.9</c:v>
                </c:pt>
                <c:pt idx="4">
                  <c:v>11960071.02</c:v>
                </c:pt>
                <c:pt idx="5">
                  <c:v>10772470.050000001</c:v>
                </c:pt>
                <c:pt idx="6">
                  <c:v>9633365.0500000007</c:v>
                </c:pt>
                <c:pt idx="7">
                  <c:v>10612764.789999999</c:v>
                </c:pt>
                <c:pt idx="8">
                  <c:v>10608489.65</c:v>
                </c:pt>
                <c:pt idx="9">
                  <c:v>9917770.7599999998</c:v>
                </c:pt>
                <c:pt idx="10">
                  <c:v>10609707.74</c:v>
                </c:pt>
                <c:pt idx="11">
                  <c:v>11060818.810000001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10407857.1</c:v>
                </c:pt>
                <c:pt idx="1">
                  <c:v>8306940.8899999997</c:v>
                </c:pt>
                <c:pt idx="2">
                  <c:v>5110397.0599999996</c:v>
                </c:pt>
                <c:pt idx="3">
                  <c:v>1990150.36</c:v>
                </c:pt>
                <c:pt idx="4">
                  <c:v>1584587.16</c:v>
                </c:pt>
                <c:pt idx="5">
                  <c:v>5548233.4900000002</c:v>
                </c:pt>
                <c:pt idx="6">
                  <c:v>4339408.83</c:v>
                </c:pt>
                <c:pt idx="7">
                  <c:v>4629764.96</c:v>
                </c:pt>
                <c:pt idx="8">
                  <c:v>4148168.62</c:v>
                </c:pt>
                <c:pt idx="9">
                  <c:v>3778581.54</c:v>
                </c:pt>
                <c:pt idx="10">
                  <c:v>4030887</c:v>
                </c:pt>
                <c:pt idx="11">
                  <c:v>5572928.3200000003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Month'!$M$47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6281959.5800000001</c:v>
                </c:pt>
                <c:pt idx="1">
                  <c:v>6640704.1699999999</c:v>
                </c:pt>
                <c:pt idx="2">
                  <c:v>7878562.3399999999</c:v>
                </c:pt>
                <c:pt idx="3">
                  <c:v>7511577.1500000004</c:v>
                </c:pt>
                <c:pt idx="4">
                  <c:v>7921113.0700000003</c:v>
                </c:pt>
                <c:pt idx="5">
                  <c:v>7955120.7199999997</c:v>
                </c:pt>
                <c:pt idx="6">
                  <c:v>8252867.5099999998</c:v>
                </c:pt>
                <c:pt idx="7">
                  <c:v>7029827.04</c:v>
                </c:pt>
                <c:pt idx="8">
                  <c:v>4671588.57</c:v>
                </c:pt>
                <c:pt idx="9">
                  <c:v>5753347.9100000001</c:v>
                </c:pt>
                <c:pt idx="10">
                  <c:v>8120697.0800000001</c:v>
                </c:pt>
                <c:pt idx="11">
                  <c:v>7559540.1299999999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Month'!$M$67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193264.92196607101</c:v>
                </c:pt>
                <c:pt idx="1">
                  <c:v>184599.85207310901</c:v>
                </c:pt>
                <c:pt idx="2">
                  <c:v>210078.19495374701</c:v>
                </c:pt>
                <c:pt idx="3">
                  <c:v>198079.516288246</c:v>
                </c:pt>
                <c:pt idx="4">
                  <c:v>213470.592619292</c:v>
                </c:pt>
                <c:pt idx="5">
                  <c:v>204261.21316429501</c:v>
                </c:pt>
                <c:pt idx="6">
                  <c:v>211580.30582837001</c:v>
                </c:pt>
                <c:pt idx="7">
                  <c:v>214499.831972821</c:v>
                </c:pt>
                <c:pt idx="8">
                  <c:v>202678.10900919599</c:v>
                </c:pt>
                <c:pt idx="9">
                  <c:v>219701.697839339</c:v>
                </c:pt>
                <c:pt idx="10">
                  <c:v>206202.215608497</c:v>
                </c:pt>
                <c:pt idx="11">
                  <c:v>218622.75409101401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Month'!$M$68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Month'!$N$68:$Y$68</c:f>
              <c:numCache>
                <c:formatCode>General</c:formatCode>
                <c:ptCount val="12"/>
                <c:pt idx="0">
                  <c:v>207345.79536235501</c:v>
                </c:pt>
                <c:pt idx="1">
                  <c:v>186833.88836760301</c:v>
                </c:pt>
                <c:pt idx="2">
                  <c:v>216584.19109627799</c:v>
                </c:pt>
                <c:pt idx="3">
                  <c:v>203217.05867400701</c:v>
                </c:pt>
                <c:pt idx="4">
                  <c:v>211111.346145547</c:v>
                </c:pt>
                <c:pt idx="5">
                  <c:v>204635.96457197901</c:v>
                </c:pt>
                <c:pt idx="6">
                  <c:v>177188.75228720601</c:v>
                </c:pt>
                <c:pt idx="7">
                  <c:v>210270.11962333601</c:v>
                </c:pt>
                <c:pt idx="8">
                  <c:v>206299.773837004</c:v>
                </c:pt>
                <c:pt idx="9">
                  <c:v>203189.540705797</c:v>
                </c:pt>
                <c:pt idx="10">
                  <c:v>208062.360992937</c:v>
                </c:pt>
                <c:pt idx="11">
                  <c:v>204003.34621635301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Month'!$M$69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Month'!$N$69:$Y$69</c:f>
              <c:numCache>
                <c:formatCode>General</c:formatCode>
                <c:ptCount val="12"/>
                <c:pt idx="0">
                  <c:v>200593.85504252501</c:v>
                </c:pt>
                <c:pt idx="1">
                  <c:v>181965.12682689101</c:v>
                </c:pt>
                <c:pt idx="2">
                  <c:v>186312.524649737</c:v>
                </c:pt>
                <c:pt idx="3">
                  <c:v>157595.61124643701</c:v>
                </c:pt>
                <c:pt idx="4">
                  <c:v>94141.364754561</c:v>
                </c:pt>
                <c:pt idx="5">
                  <c:v>175187.908663785</c:v>
                </c:pt>
                <c:pt idx="6">
                  <c:v>127192.373708317</c:v>
                </c:pt>
                <c:pt idx="7">
                  <c:v>128856.208682831</c:v>
                </c:pt>
                <c:pt idx="8">
                  <c:v>123922.81782235</c:v>
                </c:pt>
                <c:pt idx="9">
                  <c:v>115064.970605191</c:v>
                </c:pt>
                <c:pt idx="10">
                  <c:v>117744.50344307801</c:v>
                </c:pt>
                <c:pt idx="11">
                  <c:v>141351.48452784799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Month'!$M$70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Month'!$N$70:$Y$70</c:f>
              <c:numCache>
                <c:formatCode>General</c:formatCode>
                <c:ptCount val="12"/>
                <c:pt idx="0">
                  <c:v>141122.47585440899</c:v>
                </c:pt>
                <c:pt idx="1">
                  <c:v>130449.680751548</c:v>
                </c:pt>
                <c:pt idx="2">
                  <c:v>145596.195961452</c:v>
                </c:pt>
                <c:pt idx="3">
                  <c:v>140610.970223996</c:v>
                </c:pt>
                <c:pt idx="4">
                  <c:v>143049.376152171</c:v>
                </c:pt>
                <c:pt idx="5">
                  <c:v>128848.25470280601</c:v>
                </c:pt>
                <c:pt idx="6">
                  <c:v>131882.77303663499</c:v>
                </c:pt>
                <c:pt idx="7">
                  <c:v>120344.492225097</c:v>
                </c:pt>
                <c:pt idx="8">
                  <c:v>79737.950558901997</c:v>
                </c:pt>
                <c:pt idx="9">
                  <c:v>85409.260849847997</c:v>
                </c:pt>
                <c:pt idx="10">
                  <c:v>119924.947772129</c:v>
                </c:pt>
                <c:pt idx="11">
                  <c:v>120380.22640030101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Month'!$M$54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Month'!$M$55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Month'!$M$56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Month'!$N$58:$Y$58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Month'!$M$261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Month'!$N$263:$Y$263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Month'!$M$264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Month'!$N$264:$Y$264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Month'!$M$265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Month'!$N$265:$Y$265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Month'!$M$266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Month'!$N$266:$Y$266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Month'!$M$267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Month'!$N$267:$Y$267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Month'!$M$268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Month'!$N$268:$Y$268</c:f>
              <c:numCache>
                <c:formatCode>General</c:formatCode>
                <c:ptCount val="12"/>
                <c:pt idx="0">
                  <c:v>5729368.6799999997</c:v>
                </c:pt>
                <c:pt idx="1">
                  <c:v>4592368.88</c:v>
                </c:pt>
                <c:pt idx="2">
                  <c:v>4302643.66</c:v>
                </c:pt>
                <c:pt idx="3">
                  <c:v>4130208.91</c:v>
                </c:pt>
                <c:pt idx="4">
                  <c:v>4226721.84</c:v>
                </c:pt>
                <c:pt idx="5">
                  <c:v>4508950.01</c:v>
                </c:pt>
                <c:pt idx="6">
                  <c:v>4812738.24</c:v>
                </c:pt>
                <c:pt idx="7">
                  <c:v>4723642.37</c:v>
                </c:pt>
                <c:pt idx="8">
                  <c:v>4748809.93</c:v>
                </c:pt>
                <c:pt idx="9">
                  <c:v>5415279.5899999999</c:v>
                </c:pt>
                <c:pt idx="10">
                  <c:v>6391783.1200000001</c:v>
                </c:pt>
                <c:pt idx="11">
                  <c:v>7459673.1200000001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Month'!$M$269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Month'!$N$269:$Y$269</c:f>
              <c:numCache>
                <c:formatCode>General</c:formatCode>
                <c:ptCount val="12"/>
                <c:pt idx="0">
                  <c:v>5748565.0099999998</c:v>
                </c:pt>
                <c:pt idx="1">
                  <c:v>4616730.6500000004</c:v>
                </c:pt>
                <c:pt idx="2">
                  <c:v>5236397.3600000003</c:v>
                </c:pt>
                <c:pt idx="3">
                  <c:v>4368245.62</c:v>
                </c:pt>
                <c:pt idx="4">
                  <c:v>4335934.38</c:v>
                </c:pt>
                <c:pt idx="5">
                  <c:v>3744386.74</c:v>
                </c:pt>
                <c:pt idx="6">
                  <c:v>3019320.75</c:v>
                </c:pt>
                <c:pt idx="7">
                  <c:v>3216438.99</c:v>
                </c:pt>
                <c:pt idx="8">
                  <c:v>3610369.49</c:v>
                </c:pt>
                <c:pt idx="9">
                  <c:v>3649607.47</c:v>
                </c:pt>
                <c:pt idx="10">
                  <c:v>3960559.22</c:v>
                </c:pt>
                <c:pt idx="11">
                  <c:v>3675416.87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Month'!$M$270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Month'!$N$270:$Y$270</c:f>
              <c:numCache>
                <c:formatCode>General</c:formatCode>
                <c:ptCount val="12"/>
                <c:pt idx="0">
                  <c:v>2958953.46</c:v>
                </c:pt>
                <c:pt idx="1">
                  <c:v>2557207.6</c:v>
                </c:pt>
                <c:pt idx="2">
                  <c:v>2623148.4500000002</c:v>
                </c:pt>
                <c:pt idx="3">
                  <c:v>2215739.88</c:v>
                </c:pt>
                <c:pt idx="4">
                  <c:v>2181109.4900000002</c:v>
                </c:pt>
                <c:pt idx="5">
                  <c:v>1877035.53</c:v>
                </c:pt>
                <c:pt idx="6">
                  <c:v>1973897.1</c:v>
                </c:pt>
                <c:pt idx="7">
                  <c:v>2290204.14</c:v>
                </c:pt>
                <c:pt idx="8">
                  <c:v>2341839.0099999998</c:v>
                </c:pt>
                <c:pt idx="9">
                  <c:v>2504636.56</c:v>
                </c:pt>
                <c:pt idx="10">
                  <c:v>3410654.93</c:v>
                </c:pt>
                <c:pt idx="11">
                  <c:v>3678587.57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Month'!$M$271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Month'!$N$253:$Y$253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Month'!$N$271:$Y$271</c:f>
              <c:numCache>
                <c:formatCode>General</c:formatCode>
                <c:ptCount val="12"/>
                <c:pt idx="0">
                  <c:v>3565523.19</c:v>
                </c:pt>
                <c:pt idx="1">
                  <c:v>5035621.1399999997</c:v>
                </c:pt>
                <c:pt idx="2">
                  <c:v>3760570.99</c:v>
                </c:pt>
                <c:pt idx="3">
                  <c:v>3355956.77</c:v>
                </c:pt>
                <c:pt idx="4">
                  <c:v>4108063.75</c:v>
                </c:pt>
                <c:pt idx="5">
                  <c:v>3993678.75</c:v>
                </c:pt>
                <c:pt idx="6">
                  <c:v>5493640.3200000003</c:v>
                </c:pt>
                <c:pt idx="7">
                  <c:v>6010642.3600000003</c:v>
                </c:pt>
                <c:pt idx="8">
                  <c:v>6407640.2800000003</c:v>
                </c:pt>
                <c:pt idx="9">
                  <c:v>8801241.9700000007</c:v>
                </c:pt>
                <c:pt idx="10">
                  <c:v>9405148.0199999996</c:v>
                </c:pt>
                <c:pt idx="11">
                  <c:v>7816244.2000000002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Month'!$M$255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Month'!$N$255:$Y$255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Month'!$N$256:$Y$256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Month'!$N$257:$Y$257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Month'!$N$259:$Y$259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Month'!$N$260:$Y$260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Month'!$M$261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Month'!$N$286:$Y$286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Month'!$M$287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Month'!$N$287:$Y$287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Month'!$M$288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Month'!$N$288:$Y$288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Month'!$M$289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Month'!$M$290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Month'!$M$291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Month'!$N$291:$Y$291</c:f>
              <c:numCache>
                <c:formatCode>General</c:formatCode>
                <c:ptCount val="12"/>
                <c:pt idx="0">
                  <c:v>1749903.6600607999</c:v>
                </c:pt>
                <c:pt idx="1">
                  <c:v>1614746.4741142001</c:v>
                </c:pt>
                <c:pt idx="2">
                  <c:v>1735193.6486480499</c:v>
                </c:pt>
                <c:pt idx="3">
                  <c:v>1618716.32736242</c:v>
                </c:pt>
                <c:pt idx="4">
                  <c:v>1603201.4972085101</c:v>
                </c:pt>
                <c:pt idx="5">
                  <c:v>1638615.8588370599</c:v>
                </c:pt>
                <c:pt idx="6">
                  <c:v>1754240.4071044801</c:v>
                </c:pt>
                <c:pt idx="7">
                  <c:v>1696878.4289043699</c:v>
                </c:pt>
                <c:pt idx="8">
                  <c:v>1676029.9493863001</c:v>
                </c:pt>
                <c:pt idx="9">
                  <c:v>1801581.3977538799</c:v>
                </c:pt>
                <c:pt idx="10">
                  <c:v>1770359.6753511699</c:v>
                </c:pt>
                <c:pt idx="11">
                  <c:v>1823796.80845483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Month'!$M$292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Month'!$N$292:$Y$292</c:f>
              <c:numCache>
                <c:formatCode>General</c:formatCode>
                <c:ptCount val="12"/>
                <c:pt idx="0">
                  <c:v>1866952.1917015</c:v>
                </c:pt>
                <c:pt idx="1">
                  <c:v>1761364.2898250499</c:v>
                </c:pt>
                <c:pt idx="2">
                  <c:v>1981561.9781200299</c:v>
                </c:pt>
                <c:pt idx="3">
                  <c:v>1813282.71280048</c:v>
                </c:pt>
                <c:pt idx="4">
                  <c:v>1853327.3690325201</c:v>
                </c:pt>
                <c:pt idx="5">
                  <c:v>1717111.4864325</c:v>
                </c:pt>
                <c:pt idx="6">
                  <c:v>1501322.8284412001</c:v>
                </c:pt>
                <c:pt idx="7">
                  <c:v>1706202.5498015401</c:v>
                </c:pt>
                <c:pt idx="8">
                  <c:v>1681813.4669791199</c:v>
                </c:pt>
                <c:pt idx="9">
                  <c:v>1777941.0829192901</c:v>
                </c:pt>
                <c:pt idx="10">
                  <c:v>1696673.3242842201</c:v>
                </c:pt>
                <c:pt idx="11">
                  <c:v>1763055.1169968499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Month'!$M$293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Month'!$N$293:$Y$293</c:f>
              <c:numCache>
                <c:formatCode>General</c:formatCode>
                <c:ptCount val="12"/>
                <c:pt idx="0">
                  <c:v>1661705.9798103799</c:v>
                </c:pt>
                <c:pt idx="1">
                  <c:v>1598085.1686065199</c:v>
                </c:pt>
                <c:pt idx="2">
                  <c:v>2096778.1020311599</c:v>
                </c:pt>
                <c:pt idx="3">
                  <c:v>1872669.6723529999</c:v>
                </c:pt>
                <c:pt idx="4">
                  <c:v>1678020.36332835</c:v>
                </c:pt>
                <c:pt idx="5">
                  <c:v>1549000.87248349</c:v>
                </c:pt>
                <c:pt idx="6">
                  <c:v>1622697.7350363</c:v>
                </c:pt>
                <c:pt idx="7">
                  <c:v>1243842.6697611499</c:v>
                </c:pt>
                <c:pt idx="8">
                  <c:v>1315366.45404419</c:v>
                </c:pt>
                <c:pt idx="9">
                  <c:v>1330714.12123759</c:v>
                </c:pt>
                <c:pt idx="10">
                  <c:v>1396768.03011797</c:v>
                </c:pt>
                <c:pt idx="11">
                  <c:v>1551131.29541552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Month'!$M$294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Month'!$N$276:$Y$276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Month'!$N$294:$Y$294</c:f>
              <c:numCache>
                <c:formatCode>General</c:formatCode>
                <c:ptCount val="12"/>
                <c:pt idx="0">
                  <c:v>1521781.8197131201</c:v>
                </c:pt>
                <c:pt idx="1">
                  <c:v>1197238.6989101199</c:v>
                </c:pt>
                <c:pt idx="2">
                  <c:v>1415265.5178894</c:v>
                </c:pt>
                <c:pt idx="3">
                  <c:v>1432784.6923320999</c:v>
                </c:pt>
                <c:pt idx="4">
                  <c:v>1523884.4202266999</c:v>
                </c:pt>
                <c:pt idx="5">
                  <c:v>1365034.1449684501</c:v>
                </c:pt>
                <c:pt idx="6">
                  <c:v>1578708.8077702001</c:v>
                </c:pt>
                <c:pt idx="7">
                  <c:v>1617056.5896697401</c:v>
                </c:pt>
                <c:pt idx="8">
                  <c:v>1444705.1245645001</c:v>
                </c:pt>
                <c:pt idx="9">
                  <c:v>1654173.8105224001</c:v>
                </c:pt>
                <c:pt idx="10">
                  <c:v>1787459.0462209999</c:v>
                </c:pt>
                <c:pt idx="11">
                  <c:v>1843394.0740112001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Month'!$M$278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Month'!$N$278:$Y$278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Month'!$N$280:$Y$280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Month'!$N$282:$Y$282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Month'!$N$283:$Y$283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2'!$A$238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2'!$B$238:$M$238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2'!$A$246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2'!$B$246:$M$246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2'!$A$247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2'!$B$247:$M$247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2'!$A$248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2'!$B$248:$M$248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2'!$A$249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2'!$B$249:$M$249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2'!$A$250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2'!$B$250:$M$250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2'!$A$251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2'!$B$251:$M$251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2'!$A$252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2'!$B$252:$M$252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2'!$A$253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2'!$B$253:$M$253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2'!$A$254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2'!$B$254:$M$254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2'!$A$255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2'!$B$255:$M$255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 formatCode="_(* #,##0.00_);_(* \(#,##0.00\);_(* &quot;-&quot;??_);_(@_)">
                  <c:v>1351.1434754635316</c:v>
                </c:pt>
                <c:pt idx="3" formatCode="_(* #,##0.00_);_(* \(#,##0.00\);_(* &quot;-&quot;??_);_(@_)">
                  <c:v>653.16608828420465</c:v>
                </c:pt>
                <c:pt idx="4" formatCode="_(* #,##0.00_);_(* \(#,##0.00\);_(* &quot;-&quot;??_);_(@_)">
                  <c:v>792.9221148379761</c:v>
                </c:pt>
                <c:pt idx="5" formatCode="_(* #,##0.00_);_(* \(#,##0.00\);_(* &quot;-&quot;??_);_(@_)">
                  <c:v>752.5550507393657</c:v>
                </c:pt>
                <c:pt idx="6" formatCode="_(* #,##0.00_);_(* \(#,##0.00\);_(* &quot;-&quot;??_);_(@_)">
                  <c:v>155.11743127002867</c:v>
                </c:pt>
                <c:pt idx="7" formatCode="_(* #,##0.00_);_(* \(#,##0.00\);_(* &quot;-&quot;??_);_(@_)">
                  <c:v>388.48463279799211</c:v>
                </c:pt>
                <c:pt idx="8" formatCode="_(* #,##0.00_);_(* \(#,##0.00\);_(* &quot;-&quot;??_);_(@_)">
                  <c:v>1646.2184655476167</c:v>
                </c:pt>
                <c:pt idx="9" formatCode="_(* #,##0.00_);_(* \(#,##0.00\);_(* &quot;-&quot;??_);_(@_)">
                  <c:v>202</c:v>
                </c:pt>
                <c:pt idx="10" formatCode="_(* #,##0.00_);_(* \(#,##0.00\);_(* &quot;-&quot;??_);_(@_)">
                  <c:v>380</c:v>
                </c:pt>
                <c:pt idx="11" formatCode="_(* #,##0.00_);_(* \(#,##0.00\);_(* &quot;-&quot;??_);_(@_)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2'!$A$256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2'!$B$237:$M$237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2'!$B$256:$M$256</c:f>
              <c:numCache>
                <c:formatCode>0.00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 formatCode="_(* #,##0.00_);_(* \(#,##0.00\);_(* &quot;-&quot;??_);_(@_)">
                  <c:v>1421.0782326712606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2'!$A$240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2'!$B$237:$M$237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2'!$B$240:$M$240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2'!$A$241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2'!$B$237:$M$237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2'!$B$237:$M$237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2'!$B$242:$M$242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2'!$A$243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2'!$B$237:$M$237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2'!$B$243:$M$243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2'!$B$237:$M$237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2'!$B$244:$M$244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00B0F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2022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B0F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March 31, 2022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B0F0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March 31, 2022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B0F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2022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B0F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March 2022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B0F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2022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March 2022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March 2022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March 2022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March 2022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March 9,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096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161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G59"/>
  <sheetViews>
    <sheetView workbookViewId="0">
      <pane ySplit="3" topLeftCell="A22" activePane="bottomLeft" state="frozen"/>
      <selection pane="bottomLeft" activeCell="F46" sqref="F46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6" si="5">SUM(B43:E43)</f>
        <v>235462401.97</v>
      </c>
      <c r="G43" s="82">
        <f t="shared" ref="G43:G46" si="6">F43/12</f>
        <v>19621866.830833334</v>
      </c>
    </row>
    <row r="44" spans="1:7" s="12" customFormat="1" x14ac:dyDescent="0.2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167</v>
      </c>
      <c r="B45" s="86">
        <v>4431541</v>
      </c>
      <c r="C45" s="86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">
      <c r="A46" s="93" t="s">
        <v>168</v>
      </c>
      <c r="B46" s="86">
        <f>(8917802/9)*12</f>
        <v>11890402.666666666</v>
      </c>
      <c r="C46" s="86">
        <f>(129771605.23/9)*12</f>
        <v>173028806.97333336</v>
      </c>
      <c r="D46" s="82">
        <f>(5012113.17/9)*12</f>
        <v>6682817.5600000005</v>
      </c>
      <c r="E46" s="82">
        <f>(375770/9)*12</f>
        <v>501026.66666666663</v>
      </c>
      <c r="F46" s="82">
        <f t="shared" si="5"/>
        <v>192103053.86666667</v>
      </c>
      <c r="G46" s="82">
        <f t="shared" si="6"/>
        <v>16008587.822222224</v>
      </c>
    </row>
    <row r="47" spans="1:7" s="12" customFormat="1" x14ac:dyDescent="0.2">
      <c r="A47" s="85"/>
      <c r="B47" s="86"/>
      <c r="C47" s="86"/>
      <c r="D47" s="82"/>
      <c r="E47" s="82"/>
      <c r="F47" s="82"/>
      <c r="G47" s="82"/>
    </row>
    <row r="48" spans="1:7" x14ac:dyDescent="0.2">
      <c r="A48" s="44"/>
      <c r="B48" s="50"/>
      <c r="C48" s="50"/>
      <c r="D48" s="50"/>
      <c r="E48" s="50"/>
      <c r="F48" s="50"/>
      <c r="G48" s="50"/>
    </row>
    <row r="49" spans="1:7" x14ac:dyDescent="0.2">
      <c r="A49" s="44"/>
      <c r="B49" s="50">
        <f>SUM(B5:B48)</f>
        <v>1543476775.9366667</v>
      </c>
      <c r="C49" s="50">
        <f>SUM(C5:C48)</f>
        <v>14605136068.499334</v>
      </c>
      <c r="D49" s="50">
        <f>SUM(D5:D48)</f>
        <v>677789307.24999988</v>
      </c>
      <c r="E49" s="50">
        <f>SUM(E5:E48)</f>
        <v>186011450.49666667</v>
      </c>
      <c r="F49" s="50">
        <f>SUM(F5:F48)</f>
        <v>17012413602.182669</v>
      </c>
      <c r="G49" s="50"/>
    </row>
    <row r="51" spans="1:7" x14ac:dyDescent="0.2">
      <c r="A51" s="46" t="s">
        <v>54</v>
      </c>
      <c r="B51" s="31">
        <f>B49/F49</f>
        <v>9.0726501954939587E-2</v>
      </c>
      <c r="C51" s="31">
        <f>C49/F49</f>
        <v>0.85849876507972489</v>
      </c>
      <c r="D51" s="31">
        <f>D49/F49</f>
        <v>3.9840866975103431E-2</v>
      </c>
      <c r="E51" s="31">
        <f>E49/F49</f>
        <v>1.0933865990232078E-2</v>
      </c>
      <c r="F51" s="75"/>
    </row>
    <row r="52" spans="1:7" x14ac:dyDescent="0.2">
      <c r="A52" s="46"/>
      <c r="B52" s="31"/>
      <c r="C52" s="31"/>
      <c r="D52" s="31"/>
      <c r="E52" s="31"/>
    </row>
    <row r="53" spans="1:7" x14ac:dyDescent="0.2">
      <c r="A53" s="79"/>
      <c r="B53" s="50"/>
      <c r="C53" s="50"/>
      <c r="D53" s="50"/>
      <c r="E53" s="50"/>
      <c r="F53" s="50"/>
      <c r="G53" s="45"/>
    </row>
    <row r="54" spans="1:7" x14ac:dyDescent="0.2">
      <c r="A54" s="44"/>
      <c r="B54" s="50"/>
      <c r="C54" s="50"/>
      <c r="D54" s="50"/>
      <c r="E54" s="50"/>
      <c r="F54" s="50"/>
      <c r="G54" s="45"/>
    </row>
    <row r="55" spans="1:7" x14ac:dyDescent="0.2">
      <c r="A55" s="44"/>
      <c r="B55" s="50"/>
      <c r="C55" s="50"/>
      <c r="D55" s="50"/>
      <c r="E55" s="52"/>
      <c r="F55" s="50"/>
    </row>
    <row r="56" spans="1:7" x14ac:dyDescent="0.2">
      <c r="A56" s="44"/>
      <c r="B56" s="50"/>
      <c r="C56" s="50"/>
      <c r="D56" s="50"/>
      <c r="E56" s="50"/>
      <c r="F56" s="50"/>
    </row>
    <row r="57" spans="1:7" x14ac:dyDescent="0.2">
      <c r="A57" s="44"/>
      <c r="B57" s="50"/>
      <c r="C57" s="50"/>
      <c r="D57" s="50"/>
      <c r="E57" s="50"/>
      <c r="F57" s="50"/>
    </row>
    <row r="58" spans="1:7" x14ac:dyDescent="0.2">
      <c r="A58" s="44"/>
      <c r="B58" s="51"/>
      <c r="C58" s="51"/>
      <c r="D58" s="51"/>
      <c r="E58" s="51"/>
      <c r="F58" s="51"/>
    </row>
    <row r="59" spans="1:7" x14ac:dyDescent="0.2">
      <c r="B59" s="51"/>
      <c r="C59" s="51"/>
      <c r="D59" s="51"/>
      <c r="E59" s="51"/>
      <c r="F59" s="51"/>
    </row>
  </sheetData>
  <phoneticPr fontId="4" type="noConversion"/>
  <pageMargins left="0.75" right="0.75" top="1" bottom="1" header="0.5" footer="0.5"/>
  <pageSetup scale="66" orientation="landscape" r:id="rId1"/>
  <headerFooter alignWithMargins="0">
    <oddFooter>&amp;LSource:  SONRIS Revenue Statements&amp;C2&amp;R&amp;"Arial,Italic"As of March 2022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7030A0"/>
    <pageSetUpPr fitToPage="1"/>
  </sheetPr>
  <dimension ref="A1:M278"/>
  <sheetViews>
    <sheetView workbookViewId="0">
      <pane ySplit="18" topLeftCell="A224" activePane="bottomLeft" state="frozen"/>
      <selection pane="bottomLeft" activeCell="A221" sqref="A221:I225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159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25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25" si="11">H210/G210</f>
        <v>791.43995044988048</v>
      </c>
    </row>
    <row r="211" spans="1:9" x14ac:dyDescent="0.2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13" x14ac:dyDescent="0.2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13" x14ac:dyDescent="0.2">
      <c r="A226" s="1"/>
      <c r="B226" s="38"/>
      <c r="C226" s="39"/>
      <c r="D226" s="11"/>
      <c r="E226" s="25"/>
      <c r="F226" s="37">
        <v>0</v>
      </c>
      <c r="G226" s="39">
        <v>0</v>
      </c>
      <c r="H226" s="40">
        <v>0</v>
      </c>
      <c r="I226" s="6">
        <v>0</v>
      </c>
    </row>
    <row r="227" spans="1:13" x14ac:dyDescent="0.2">
      <c r="A227" s="1"/>
      <c r="B227" s="38"/>
      <c r="C227" s="39"/>
      <c r="D227" s="11"/>
      <c r="E227" s="25"/>
      <c r="F227" s="37"/>
      <c r="G227" s="39"/>
      <c r="H227" s="40"/>
      <c r="I227" s="6"/>
    </row>
    <row r="228" spans="1:13" x14ac:dyDescent="0.2">
      <c r="A228" s="35" t="s">
        <v>61</v>
      </c>
      <c r="I228" s="22"/>
    </row>
    <row r="229" spans="1:13" x14ac:dyDescent="0.2">
      <c r="A229" s="23" t="s">
        <v>58</v>
      </c>
    </row>
    <row r="230" spans="1:13" x14ac:dyDescent="0.2">
      <c r="A230" s="36" t="s">
        <v>59</v>
      </c>
    </row>
    <row r="231" spans="1:13" x14ac:dyDescent="0.2">
      <c r="A231" s="36" t="s">
        <v>60</v>
      </c>
    </row>
    <row r="232" spans="1:13" x14ac:dyDescent="0.2">
      <c r="A232" s="36" t="s">
        <v>10</v>
      </c>
    </row>
    <row r="235" spans="1:13" x14ac:dyDescent="0.2">
      <c r="A235" s="1"/>
      <c r="B235" s="19"/>
    </row>
    <row r="236" spans="1:13" x14ac:dyDescent="0.2">
      <c r="A236" t="s">
        <v>19</v>
      </c>
    </row>
    <row r="237" spans="1:13" x14ac:dyDescent="0.2">
      <c r="A237" s="13" t="s">
        <v>35</v>
      </c>
      <c r="B237" s="1" t="s">
        <v>94</v>
      </c>
      <c r="C237" s="1" t="s">
        <v>95</v>
      </c>
      <c r="D237" s="1" t="s">
        <v>23</v>
      </c>
      <c r="E237" s="1" t="s">
        <v>24</v>
      </c>
      <c r="F237" s="1" t="s">
        <v>25</v>
      </c>
      <c r="G237" s="1" t="s">
        <v>26</v>
      </c>
      <c r="H237" s="1" t="s">
        <v>27</v>
      </c>
      <c r="I237" s="1" t="s">
        <v>96</v>
      </c>
      <c r="J237" s="1" t="s">
        <v>97</v>
      </c>
      <c r="K237" s="1" t="s">
        <v>98</v>
      </c>
      <c r="L237" s="1" t="s">
        <v>99</v>
      </c>
      <c r="M237" s="1" t="s">
        <v>100</v>
      </c>
    </row>
    <row r="238" spans="1:13" hidden="1" x14ac:dyDescent="0.2">
      <c r="A238" s="24" t="s">
        <v>33</v>
      </c>
      <c r="B238" s="19">
        <v>298.38593672498041</v>
      </c>
      <c r="C238" s="19">
        <v>305.784182083009</v>
      </c>
      <c r="D238" s="19">
        <v>200.44032332505768</v>
      </c>
      <c r="E238" s="19">
        <v>270.15399300908501</v>
      </c>
      <c r="F238" s="19">
        <v>253.26676983202614</v>
      </c>
      <c r="G238" s="19">
        <v>350.42693702777143</v>
      </c>
      <c r="H238" s="19">
        <v>351.46218689622452</v>
      </c>
      <c r="I238" s="19">
        <v>289.13275873569143</v>
      </c>
      <c r="J238" s="19">
        <v>303.59101968180954</v>
      </c>
      <c r="K238" s="19">
        <v>507.72337698658123</v>
      </c>
      <c r="L238" s="19">
        <v>228.60132063879396</v>
      </c>
      <c r="M238" s="19">
        <v>273.72933671227003</v>
      </c>
    </row>
    <row r="239" spans="1:13" x14ac:dyDescent="0.2">
      <c r="A239" s="24" t="s">
        <v>34</v>
      </c>
      <c r="B239" s="19">
        <v>322.19386048011614</v>
      </c>
      <c r="C239" s="21">
        <v>361.76485427815697</v>
      </c>
      <c r="D239" s="21">
        <v>327.08604252089242</v>
      </c>
      <c r="E239" s="21">
        <v>372.33218668908614</v>
      </c>
      <c r="F239" s="21">
        <v>495.47982824498166</v>
      </c>
      <c r="G239" s="21">
        <v>304.08624639416996</v>
      </c>
      <c r="H239" s="21">
        <v>364.46789407112391</v>
      </c>
      <c r="I239" s="21">
        <v>338.03699257865503</v>
      </c>
      <c r="J239" s="21">
        <v>311.43220879588625</v>
      </c>
      <c r="K239" s="21">
        <v>237.37620746530891</v>
      </c>
      <c r="L239" s="21">
        <v>359.71788742392221</v>
      </c>
      <c r="M239" s="19">
        <v>470.83661951398142</v>
      </c>
    </row>
    <row r="240" spans="1:13" x14ac:dyDescent="0.2">
      <c r="A240" s="24" t="s">
        <v>62</v>
      </c>
      <c r="B240" s="6">
        <v>355.06042506448989</v>
      </c>
      <c r="C240" s="6">
        <v>461.62705546984364</v>
      </c>
      <c r="D240" s="6">
        <v>412.22593278479275</v>
      </c>
      <c r="E240" s="6">
        <v>485.71</v>
      </c>
      <c r="F240" s="6">
        <v>358.27</v>
      </c>
      <c r="G240" s="6">
        <f>+I36</f>
        <v>272.64672696419638</v>
      </c>
      <c r="H240" s="22">
        <f>+I37</f>
        <v>323.75531094934018</v>
      </c>
      <c r="I240" s="22">
        <v>363.15</v>
      </c>
      <c r="J240" s="22">
        <v>398.62</v>
      </c>
      <c r="K240" s="22">
        <f>+I40</f>
        <v>421.27080548395196</v>
      </c>
      <c r="L240" s="22">
        <f>+I41</f>
        <v>307.35363293499734</v>
      </c>
      <c r="M240" s="22">
        <f>+I42</f>
        <v>493.14227038593737</v>
      </c>
    </row>
    <row r="241" spans="1:13" x14ac:dyDescent="0.2">
      <c r="A241" s="24" t="s">
        <v>92</v>
      </c>
      <c r="B241" s="6">
        <f>+I43</f>
        <v>537.25699837461354</v>
      </c>
      <c r="C241" s="6">
        <f>+I44</f>
        <v>1035.2310242541382</v>
      </c>
      <c r="D241" s="6">
        <v>428.13</v>
      </c>
      <c r="E241" s="6">
        <v>322.25</v>
      </c>
      <c r="F241" s="6">
        <v>768.47</v>
      </c>
      <c r="G241" s="6">
        <v>495</v>
      </c>
      <c r="H241" s="22">
        <v>296.79000000000002</v>
      </c>
      <c r="I241" s="22">
        <v>268.16000000000003</v>
      </c>
      <c r="J241" s="22">
        <v>627.98</v>
      </c>
      <c r="K241" s="22">
        <v>1121.5899999999999</v>
      </c>
      <c r="L241" s="22">
        <v>387.46</v>
      </c>
      <c r="M241" s="22">
        <v>265.27999999999997</v>
      </c>
    </row>
    <row r="242" spans="1:13" x14ac:dyDescent="0.2">
      <c r="A242" s="24">
        <v>2008</v>
      </c>
      <c r="B242" s="6">
        <v>236.96</v>
      </c>
      <c r="C242" s="6">
        <v>308.18</v>
      </c>
      <c r="D242" s="6">
        <v>230.79</v>
      </c>
      <c r="E242" s="6">
        <v>406.18</v>
      </c>
      <c r="F242" s="6">
        <v>489.35</v>
      </c>
      <c r="G242" s="6">
        <v>3636.81</v>
      </c>
      <c r="H242" s="6">
        <v>7430.16</v>
      </c>
      <c r="I242" s="6">
        <v>12624.07</v>
      </c>
      <c r="J242" s="6">
        <v>0</v>
      </c>
      <c r="K242" s="22">
        <v>1332.71</v>
      </c>
      <c r="L242" s="22">
        <v>421.01</v>
      </c>
      <c r="M242" s="22">
        <v>351.68</v>
      </c>
    </row>
    <row r="243" spans="1:13" x14ac:dyDescent="0.2">
      <c r="A243" s="24">
        <v>2009</v>
      </c>
      <c r="B243" s="6">
        <v>245.04</v>
      </c>
      <c r="C243" s="6">
        <v>374.6940443342117</v>
      </c>
      <c r="D243" s="6">
        <v>505.91</v>
      </c>
      <c r="E243" s="6">
        <v>1018.25</v>
      </c>
      <c r="F243" s="6">
        <v>332.40871570222055</v>
      </c>
      <c r="G243" s="6">
        <v>3018.8089055124378</v>
      </c>
      <c r="H243" s="6">
        <v>609.72652039816865</v>
      </c>
      <c r="I243" s="6">
        <v>2793.64</v>
      </c>
      <c r="J243" s="6">
        <v>635.61</v>
      </c>
      <c r="K243" s="6">
        <v>7559.5</v>
      </c>
      <c r="L243" s="6">
        <v>1920.4167577165697</v>
      </c>
      <c r="M243" s="6">
        <v>1178.2784524285933</v>
      </c>
    </row>
    <row r="244" spans="1:13" x14ac:dyDescent="0.2">
      <c r="A244" s="24">
        <v>2010</v>
      </c>
      <c r="B244" s="6">
        <v>505.54118221696422</v>
      </c>
      <c r="C244" s="6">
        <v>3698.9398682463338</v>
      </c>
      <c r="D244" s="6">
        <v>1877.716089005492</v>
      </c>
      <c r="E244" s="6">
        <v>1327.9653391707</v>
      </c>
      <c r="F244" s="6">
        <v>415.47814431549506</v>
      </c>
      <c r="G244" s="6">
        <v>2580.055063608474</v>
      </c>
      <c r="H244" s="6">
        <v>3329.051951532183</v>
      </c>
      <c r="I244" s="6">
        <v>538.78423755004769</v>
      </c>
      <c r="J244" s="6">
        <v>1147.3080506199669</v>
      </c>
      <c r="K244" s="6">
        <v>871.75506540543381</v>
      </c>
      <c r="L244" s="6">
        <v>2652.4419326027132</v>
      </c>
      <c r="M244" s="6">
        <v>530.59120834509372</v>
      </c>
    </row>
    <row r="245" spans="1:13" x14ac:dyDescent="0.2">
      <c r="A245" s="24">
        <v>2011</v>
      </c>
      <c r="B245" s="6">
        <v>415.45699728948529</v>
      </c>
      <c r="C245" s="6">
        <v>716.25462085308061</v>
      </c>
      <c r="D245" s="6">
        <v>728.63696787537117</v>
      </c>
      <c r="E245" s="6">
        <v>562.04103911126117</v>
      </c>
      <c r="F245" s="6">
        <v>277.5238629691093</v>
      </c>
      <c r="G245" s="6">
        <v>721.21521110238348</v>
      </c>
      <c r="H245" s="6">
        <v>691.85700941003847</v>
      </c>
      <c r="I245" s="6">
        <v>379.11210152281956</v>
      </c>
      <c r="J245" s="6">
        <v>261.06124053359787</v>
      </c>
      <c r="K245" s="6">
        <v>359.11000414473182</v>
      </c>
      <c r="L245" s="6">
        <v>319.53206651758359</v>
      </c>
      <c r="M245" s="6">
        <v>295.00075349203541</v>
      </c>
    </row>
    <row r="246" spans="1:13" x14ac:dyDescent="0.2">
      <c r="A246" s="24">
        <v>2012</v>
      </c>
      <c r="B246" s="6">
        <v>355.88777227047427</v>
      </c>
      <c r="C246" s="6">
        <v>455.87542189399198</v>
      </c>
      <c r="D246" s="6">
        <v>289.89316905712536</v>
      </c>
      <c r="E246" s="6">
        <v>330.09859979895361</v>
      </c>
      <c r="F246" s="6">
        <v>505.99171121897859</v>
      </c>
      <c r="G246" s="6">
        <v>474.7925547794332</v>
      </c>
      <c r="H246" s="6">
        <v>324.53845086379829</v>
      </c>
      <c r="I246" s="6">
        <v>424.60377879540857</v>
      </c>
      <c r="J246" s="6">
        <v>514.46855658869117</v>
      </c>
      <c r="K246" s="6">
        <v>455.24544484473842</v>
      </c>
      <c r="L246" s="6">
        <v>648.41106270598868</v>
      </c>
      <c r="M246" s="6">
        <v>482.66611755160244</v>
      </c>
    </row>
    <row r="247" spans="1:13" x14ac:dyDescent="0.2">
      <c r="A247" s="24">
        <v>2013</v>
      </c>
      <c r="B247" s="6">
        <v>667.45936994048304</v>
      </c>
      <c r="C247" s="6">
        <v>326.66643783450507</v>
      </c>
      <c r="D247" s="6">
        <v>355.84217158859468</v>
      </c>
      <c r="E247" s="6">
        <v>449.27777318592751</v>
      </c>
      <c r="F247" s="6">
        <v>475.26098558461587</v>
      </c>
      <c r="G247" s="6">
        <v>603.75670488351614</v>
      </c>
      <c r="H247" s="6">
        <v>392.39438915334898</v>
      </c>
      <c r="I247" s="6">
        <v>452.41772482002813</v>
      </c>
      <c r="J247" s="6">
        <v>397.81307685546017</v>
      </c>
      <c r="K247" s="6">
        <v>261.78233375334912</v>
      </c>
      <c r="L247" s="6">
        <v>390.15892794445682</v>
      </c>
      <c r="M247" s="6">
        <v>293.64367399977897</v>
      </c>
    </row>
    <row r="248" spans="1:13" x14ac:dyDescent="0.2">
      <c r="A248" s="24">
        <v>2014</v>
      </c>
      <c r="B248" s="6">
        <v>350.25972979114766</v>
      </c>
      <c r="C248" s="6">
        <v>367.40669878709667</v>
      </c>
      <c r="D248" s="6">
        <v>306.25795480813571</v>
      </c>
      <c r="E248" s="6">
        <v>485.9932966927409</v>
      </c>
      <c r="F248" s="6">
        <v>319.62222381154101</v>
      </c>
      <c r="G248" s="6">
        <v>327.20287516932927</v>
      </c>
      <c r="H248" s="6">
        <v>200.05169545322295</v>
      </c>
      <c r="I248" s="6">
        <v>328.66010924642364</v>
      </c>
      <c r="J248" s="6">
        <v>382.89814355436073</v>
      </c>
      <c r="K248" s="6">
        <v>403.86145605146709</v>
      </c>
      <c r="L248" s="6">
        <v>176.75891696198656</v>
      </c>
      <c r="M248" s="6">
        <v>542.43375523097518</v>
      </c>
    </row>
    <row r="249" spans="1:13" x14ac:dyDescent="0.2">
      <c r="A249" s="24">
        <v>2015</v>
      </c>
      <c r="B249" s="6">
        <v>495.33287275030079</v>
      </c>
      <c r="C249" s="6">
        <v>281.75803398136213</v>
      </c>
      <c r="D249" s="6">
        <v>1987.3828746729225</v>
      </c>
      <c r="E249" s="6">
        <v>231.97583787996882</v>
      </c>
      <c r="F249" s="6">
        <v>175</v>
      </c>
      <c r="G249" s="6">
        <v>4647.6094159107552</v>
      </c>
      <c r="H249" s="6">
        <v>249.99999999999997</v>
      </c>
      <c r="I249" s="6">
        <v>2136.9274490299199</v>
      </c>
      <c r="J249" s="6">
        <v>298.06261817080662</v>
      </c>
      <c r="K249" s="6">
        <v>249.31176766959061</v>
      </c>
      <c r="L249" s="6">
        <v>175.67979709915193</v>
      </c>
      <c r="M249" s="6">
        <v>324.55888193990967</v>
      </c>
    </row>
    <row r="250" spans="1:13" x14ac:dyDescent="0.2">
      <c r="A250" s="24">
        <v>2016</v>
      </c>
      <c r="B250" s="6">
        <v>354.50320762131281</v>
      </c>
      <c r="C250" s="6">
        <v>218.52701856436164</v>
      </c>
      <c r="D250" s="6">
        <v>196.625</v>
      </c>
      <c r="E250" s="6">
        <v>217.2752464297586</v>
      </c>
      <c r="F250" s="6">
        <v>210.17778843357729</v>
      </c>
      <c r="G250" s="6">
        <v>179.76878612716763</v>
      </c>
      <c r="H250" s="6">
        <v>201.1904761904762</v>
      </c>
      <c r="I250" s="6">
        <v>505.77496572969943</v>
      </c>
      <c r="J250" s="6">
        <v>204.24851040688961</v>
      </c>
      <c r="K250" s="6">
        <v>144.44444444444446</v>
      </c>
      <c r="L250" s="6">
        <v>203.13467492260062</v>
      </c>
      <c r="M250" s="6">
        <v>227.65205702090816</v>
      </c>
    </row>
    <row r="251" spans="1:13" x14ac:dyDescent="0.2">
      <c r="A251" s="24">
        <v>2017</v>
      </c>
      <c r="B251" s="6">
        <v>200.43</v>
      </c>
      <c r="C251" s="6">
        <v>280.17154026920394</v>
      </c>
      <c r="D251" s="6">
        <v>436.92448076808631</v>
      </c>
      <c r="E251" s="6">
        <v>224.99999999999997</v>
      </c>
      <c r="F251" s="6">
        <v>269.47619047619048</v>
      </c>
      <c r="G251" s="6">
        <v>392.57142857142856</v>
      </c>
      <c r="H251" s="6">
        <v>215.18973694881129</v>
      </c>
      <c r="I251" s="6">
        <v>196.81602907702475</v>
      </c>
      <c r="J251" s="6">
        <v>153.13901345291481</v>
      </c>
      <c r="K251" s="6">
        <v>0</v>
      </c>
      <c r="L251" s="6">
        <v>307.94852135815989</v>
      </c>
      <c r="M251" s="6">
        <v>271.64147443274533</v>
      </c>
    </row>
    <row r="252" spans="1:13" x14ac:dyDescent="0.2">
      <c r="A252" s="24">
        <v>2018</v>
      </c>
      <c r="B252" s="6">
        <v>230.42944857061917</v>
      </c>
      <c r="C252" s="6">
        <v>308.36785775936477</v>
      </c>
      <c r="D252" s="6">
        <v>301.58611141190852</v>
      </c>
      <c r="E252" s="6">
        <v>998.23640174642117</v>
      </c>
      <c r="F252" s="6">
        <v>297.37407134200959</v>
      </c>
      <c r="G252" s="6">
        <v>322.53282719267213</v>
      </c>
      <c r="H252" s="6">
        <v>893.28354042646311</v>
      </c>
      <c r="I252" s="6">
        <v>730.15024191494786</v>
      </c>
      <c r="J252" s="6">
        <v>237.17645375709822</v>
      </c>
      <c r="K252" s="6">
        <v>396.77241379310345</v>
      </c>
      <c r="L252" s="6">
        <v>658.90403212588092</v>
      </c>
      <c r="M252" s="6">
        <v>496.34717113437569</v>
      </c>
    </row>
    <row r="253" spans="1:13" x14ac:dyDescent="0.2">
      <c r="A253" s="24">
        <v>2019</v>
      </c>
      <c r="B253" s="6">
        <v>209.76934903880681</v>
      </c>
      <c r="C253" s="6">
        <v>797.37806788695605</v>
      </c>
      <c r="D253" s="6">
        <v>975.17934575457946</v>
      </c>
      <c r="E253" s="6">
        <v>397.90909090909093</v>
      </c>
      <c r="F253" s="6">
        <v>765.32136715391221</v>
      </c>
      <c r="G253" s="6">
        <v>658.64741743149989</v>
      </c>
      <c r="H253" s="6">
        <v>349.55636326108879</v>
      </c>
      <c r="I253" s="6">
        <v>0</v>
      </c>
      <c r="J253" s="6">
        <v>240.89044904768522</v>
      </c>
      <c r="K253" s="6">
        <v>84.86397058823529</v>
      </c>
      <c r="L253" s="6">
        <v>410.13115673385465</v>
      </c>
      <c r="M253" s="6">
        <v>275.64591439688718</v>
      </c>
    </row>
    <row r="254" spans="1:13" x14ac:dyDescent="0.2">
      <c r="A254" s="24">
        <v>2020</v>
      </c>
      <c r="B254" s="84">
        <v>322.49851416673778</v>
      </c>
      <c r="C254" s="6">
        <v>205.29337489642108</v>
      </c>
      <c r="D254" s="6">
        <v>381.18776452481723</v>
      </c>
      <c r="E254" s="6">
        <v>1502</v>
      </c>
      <c r="F254" s="6">
        <v>544.70588235294122</v>
      </c>
      <c r="G254" s="6">
        <v>201</v>
      </c>
      <c r="H254" s="6">
        <v>502.22020485090087</v>
      </c>
      <c r="I254" s="6">
        <v>1247.1647818706876</v>
      </c>
      <c r="J254" s="6">
        <v>1907.4859653404928</v>
      </c>
      <c r="K254" s="6">
        <v>219.99999999999997</v>
      </c>
      <c r="L254" s="6">
        <v>681.5918411831185</v>
      </c>
      <c r="M254" s="6">
        <v>791.43995044988048</v>
      </c>
    </row>
    <row r="255" spans="1:13" x14ac:dyDescent="0.2">
      <c r="A255" s="24">
        <v>2021</v>
      </c>
      <c r="B255" s="84">
        <v>1072.6576172792079</v>
      </c>
      <c r="C255" s="84">
        <v>1487.323151236661</v>
      </c>
      <c r="D255" s="6">
        <v>1351.1434754635316</v>
      </c>
      <c r="E255" s="6">
        <v>653.16608828420465</v>
      </c>
      <c r="F255" s="6">
        <v>792.9221148379761</v>
      </c>
      <c r="G255" s="6">
        <v>752.5550507393657</v>
      </c>
      <c r="H255" s="6">
        <v>155.11743127002867</v>
      </c>
      <c r="I255" s="6">
        <v>388.48463279799211</v>
      </c>
      <c r="J255" s="6">
        <v>1646.2184655476167</v>
      </c>
      <c r="K255" s="6">
        <v>202</v>
      </c>
      <c r="L255" s="6">
        <v>380</v>
      </c>
      <c r="M255" s="6">
        <v>1276.0949367088608</v>
      </c>
    </row>
    <row r="256" spans="1:13" x14ac:dyDescent="0.2">
      <c r="A256" s="24">
        <v>2022</v>
      </c>
      <c r="B256" s="84">
        <v>226.64343108886334</v>
      </c>
      <c r="C256" s="84">
        <v>1469.1726702300721</v>
      </c>
      <c r="D256" s="6">
        <v>1421.0782326712606</v>
      </c>
      <c r="E256" s="6"/>
      <c r="F256" s="6"/>
      <c r="G256" s="6"/>
      <c r="H256" s="6"/>
      <c r="I256" s="6"/>
      <c r="J256" s="6"/>
      <c r="K256" s="6"/>
      <c r="L256" s="6"/>
      <c r="M256" s="6"/>
    </row>
    <row r="257" spans="1:13" x14ac:dyDescent="0.2">
      <c r="A257" s="1"/>
    </row>
    <row r="258" spans="1:13" x14ac:dyDescent="0.2">
      <c r="A258" s="1" t="s">
        <v>18</v>
      </c>
    </row>
    <row r="259" spans="1:13" x14ac:dyDescent="0.2">
      <c r="A259" s="13" t="s">
        <v>35</v>
      </c>
      <c r="B259" s="1" t="s">
        <v>94</v>
      </c>
      <c r="C259" s="1" t="s">
        <v>95</v>
      </c>
      <c r="D259" s="1" t="s">
        <v>23</v>
      </c>
      <c r="E259" s="1" t="s">
        <v>24</v>
      </c>
      <c r="F259" s="1" t="s">
        <v>25</v>
      </c>
      <c r="G259" s="1" t="s">
        <v>26</v>
      </c>
      <c r="H259" s="1" t="s">
        <v>27</v>
      </c>
      <c r="I259" s="1" t="s">
        <v>96</v>
      </c>
      <c r="J259" s="1" t="s">
        <v>97</v>
      </c>
      <c r="K259" s="1" t="s">
        <v>98</v>
      </c>
      <c r="L259" s="1" t="s">
        <v>99</v>
      </c>
      <c r="M259" s="1" t="s">
        <v>100</v>
      </c>
    </row>
    <row r="260" spans="1:13" hidden="1" x14ac:dyDescent="0.2">
      <c r="A260" s="24" t="s">
        <v>33</v>
      </c>
      <c r="B260" s="18">
        <v>1209755.95</v>
      </c>
      <c r="C260" s="18">
        <v>4170405.46</v>
      </c>
      <c r="D260" s="18">
        <v>2773809.65</v>
      </c>
      <c r="E260" s="18">
        <v>686310.01</v>
      </c>
      <c r="F260" s="18">
        <v>3741030.81</v>
      </c>
      <c r="G260" s="18">
        <v>1942833.52</v>
      </c>
      <c r="H260" s="18">
        <v>2044652.36</v>
      </c>
      <c r="I260" s="18">
        <v>1989653.49</v>
      </c>
      <c r="J260" s="18">
        <v>3193258.69</v>
      </c>
      <c r="K260" s="18">
        <v>8518107.5899999999</v>
      </c>
      <c r="L260" s="18">
        <v>1842154.71</v>
      </c>
      <c r="M260" s="18">
        <v>952899.45</v>
      </c>
    </row>
    <row r="261" spans="1:13" x14ac:dyDescent="0.2">
      <c r="A261" s="24" t="s">
        <v>34</v>
      </c>
      <c r="B261" s="20">
        <v>1118950.28</v>
      </c>
      <c r="C261" s="20">
        <f>5701671.68</f>
        <v>5701671.6799999997</v>
      </c>
      <c r="D261" s="20">
        <v>2990636</v>
      </c>
      <c r="E261" s="20">
        <v>3480941.06</v>
      </c>
      <c r="F261" s="20">
        <v>5311157.78</v>
      </c>
      <c r="G261" s="20">
        <v>2703889.29</v>
      </c>
      <c r="H261" s="20">
        <v>4650705.09</v>
      </c>
      <c r="I261" s="20">
        <v>1836091.87</v>
      </c>
      <c r="J261" s="20">
        <v>5604577.6299999999</v>
      </c>
      <c r="K261" s="20">
        <v>1324037.01</v>
      </c>
      <c r="L261" s="20">
        <v>1612996.95</v>
      </c>
      <c r="M261" s="40">
        <v>4024433.63</v>
      </c>
    </row>
    <row r="262" spans="1:13" x14ac:dyDescent="0.2">
      <c r="A262" s="24" t="s">
        <v>62</v>
      </c>
      <c r="B262" s="40">
        <v>1537320.39</v>
      </c>
      <c r="C262" s="40">
        <v>2259041.2400000002</v>
      </c>
      <c r="D262" s="40">
        <v>4813881.28</v>
      </c>
      <c r="E262" s="20">
        <v>3141523.23</v>
      </c>
      <c r="F262" s="20">
        <v>6025369.9500000002</v>
      </c>
      <c r="G262" s="22">
        <f>+H36</f>
        <v>890923.62</v>
      </c>
      <c r="H262" s="22">
        <f>+H37</f>
        <v>1590293.21</v>
      </c>
      <c r="I262" s="22">
        <v>4274006.8099999996</v>
      </c>
      <c r="J262" s="22">
        <v>2004961.5</v>
      </c>
      <c r="K262" s="22">
        <f>+H40</f>
        <v>1846724.83</v>
      </c>
      <c r="L262" s="22">
        <f>+H41</f>
        <v>5058312.37</v>
      </c>
      <c r="M262" s="22">
        <f>+H42</f>
        <v>2214236.41</v>
      </c>
    </row>
    <row r="263" spans="1:13" x14ac:dyDescent="0.2">
      <c r="A263" s="24" t="s">
        <v>92</v>
      </c>
      <c r="B263" s="22">
        <f>+H43</f>
        <v>4569069.37</v>
      </c>
      <c r="C263" s="22">
        <f>+H44</f>
        <v>11078923.369999999</v>
      </c>
      <c r="D263" s="40">
        <v>2567201.33</v>
      </c>
      <c r="E263" s="20">
        <v>3250525.86</v>
      </c>
      <c r="F263" s="20">
        <v>4844311.6399999997</v>
      </c>
      <c r="G263" s="20">
        <v>4008594.4</v>
      </c>
      <c r="H263" s="20">
        <v>2529957.38</v>
      </c>
      <c r="I263" s="22">
        <v>2892575.29</v>
      </c>
      <c r="J263" s="22">
        <v>1936243.01</v>
      </c>
      <c r="K263" s="22">
        <v>6035465.6900000004</v>
      </c>
      <c r="L263" s="22">
        <v>1171854.94</v>
      </c>
      <c r="M263" s="22">
        <v>2413328.16</v>
      </c>
    </row>
    <row r="264" spans="1:13" x14ac:dyDescent="0.2">
      <c r="A264" s="4">
        <v>2008</v>
      </c>
      <c r="B264" s="22">
        <f>+H55</f>
        <v>1304223.48</v>
      </c>
      <c r="C264" s="22">
        <f>H56</f>
        <v>433826.75</v>
      </c>
      <c r="D264" s="22">
        <f>H57</f>
        <v>3959010.21</v>
      </c>
      <c r="E264" s="40">
        <v>1409967.24</v>
      </c>
      <c r="F264" s="40">
        <v>2287897.7799999998</v>
      </c>
      <c r="G264" s="40">
        <v>35829909.810000002</v>
      </c>
      <c r="H264" s="20">
        <v>48806966.780000001</v>
      </c>
      <c r="I264" s="22">
        <v>93831700.030000001</v>
      </c>
      <c r="J264" s="22">
        <v>0</v>
      </c>
      <c r="K264" s="22">
        <v>43559940.380000003</v>
      </c>
      <c r="L264" s="40">
        <v>3757649.9199999999</v>
      </c>
      <c r="M264" s="40">
        <v>1501254.23</v>
      </c>
    </row>
    <row r="265" spans="1:13" x14ac:dyDescent="0.2">
      <c r="A265" s="4">
        <v>2009</v>
      </c>
      <c r="B265" s="40">
        <v>880837.75</v>
      </c>
      <c r="C265" s="6">
        <v>604287.81999999995</v>
      </c>
      <c r="D265" s="6">
        <v>1356772.99</v>
      </c>
      <c r="E265" s="40">
        <v>773943.34</v>
      </c>
      <c r="F265" s="40">
        <v>3758375.82</v>
      </c>
      <c r="G265" s="40">
        <v>1441487.29</v>
      </c>
      <c r="H265" s="40">
        <v>3236428.98</v>
      </c>
      <c r="I265" s="40">
        <v>7324454.3799999999</v>
      </c>
      <c r="J265" s="40">
        <v>29932</v>
      </c>
      <c r="K265" s="40">
        <v>12131040.07</v>
      </c>
      <c r="L265" s="6">
        <v>2654065.89</v>
      </c>
      <c r="M265" s="6">
        <v>9445466.5500000007</v>
      </c>
    </row>
    <row r="266" spans="1:13" x14ac:dyDescent="0.2">
      <c r="A266" s="4">
        <v>2010</v>
      </c>
      <c r="B266" s="6">
        <v>4099665.49</v>
      </c>
      <c r="C266" s="6">
        <v>6303884.9800000004</v>
      </c>
      <c r="D266" s="6">
        <v>4826740.5599999996</v>
      </c>
      <c r="E266" s="6">
        <v>3471860.47</v>
      </c>
      <c r="F266" s="6">
        <v>1820157.4</v>
      </c>
      <c r="G266">
        <v>6072056.3899999997</v>
      </c>
      <c r="H266">
        <v>4596455.32</v>
      </c>
      <c r="I266">
        <v>3716759.96</v>
      </c>
      <c r="J266" s="40">
        <v>1121923.8600000001</v>
      </c>
      <c r="K266" s="40">
        <v>2705881.52</v>
      </c>
      <c r="L266" s="40">
        <v>6592803.5700000003</v>
      </c>
      <c r="M266" s="6">
        <v>2864918.74</v>
      </c>
    </row>
    <row r="267" spans="1:13" x14ac:dyDescent="0.2">
      <c r="A267" s="4">
        <v>2011</v>
      </c>
      <c r="B267" s="40">
        <v>2216371.6800000002</v>
      </c>
      <c r="C267" s="40">
        <v>604518.9</v>
      </c>
      <c r="D267" s="40">
        <v>11572567.17</v>
      </c>
      <c r="E267">
        <v>2332301.7000000002</v>
      </c>
      <c r="F267">
        <v>2774369.98</v>
      </c>
      <c r="G267">
        <v>2446928.15</v>
      </c>
      <c r="H267">
        <v>4237220.83</v>
      </c>
      <c r="I267">
        <v>667147.06999999995</v>
      </c>
      <c r="J267">
        <v>2978732.25</v>
      </c>
      <c r="K267">
        <v>2715376.54</v>
      </c>
      <c r="L267">
        <v>1391869.22</v>
      </c>
      <c r="M267">
        <v>4625707.6900000004</v>
      </c>
    </row>
    <row r="268" spans="1:13" x14ac:dyDescent="0.2">
      <c r="A268" s="4">
        <v>2012</v>
      </c>
      <c r="B268" s="6">
        <v>2034845.28</v>
      </c>
      <c r="C268" s="6">
        <v>3360494.79</v>
      </c>
      <c r="D268" s="6">
        <v>1015037.74</v>
      </c>
      <c r="E268">
        <v>834086.54</v>
      </c>
      <c r="F268">
        <v>7401140.7599999998</v>
      </c>
      <c r="G268">
        <v>2940680.39</v>
      </c>
      <c r="H268">
        <v>498136.34</v>
      </c>
      <c r="I268">
        <v>4907849.4400000004</v>
      </c>
      <c r="J268">
        <v>337567</v>
      </c>
      <c r="K268">
        <v>1360942.6</v>
      </c>
      <c r="L268">
        <v>1821788.69</v>
      </c>
      <c r="M268">
        <v>1963075.5</v>
      </c>
    </row>
    <row r="269" spans="1:13" x14ac:dyDescent="0.2">
      <c r="A269" s="4">
        <v>2013</v>
      </c>
      <c r="B269" s="6">
        <v>1170803.83</v>
      </c>
      <c r="C269" s="6">
        <v>756594.75</v>
      </c>
      <c r="D269" s="6">
        <v>279549.61</v>
      </c>
      <c r="E269" s="40">
        <v>2011205.43</v>
      </c>
      <c r="F269" s="40">
        <v>592552.06999999995</v>
      </c>
      <c r="G269" s="40">
        <v>2626342.27</v>
      </c>
      <c r="H269">
        <v>700580.55</v>
      </c>
      <c r="I269">
        <v>1124182.04</v>
      </c>
      <c r="J269">
        <v>2715392.5</v>
      </c>
      <c r="K269">
        <v>4021116.7</v>
      </c>
      <c r="L269">
        <v>2690297.58</v>
      </c>
      <c r="M269">
        <v>770570.92</v>
      </c>
    </row>
    <row r="270" spans="1:13" x14ac:dyDescent="0.2">
      <c r="A270" s="4">
        <v>2014</v>
      </c>
      <c r="B270" s="40">
        <v>816900.26</v>
      </c>
      <c r="C270">
        <v>1106094.3999999999</v>
      </c>
      <c r="D270">
        <v>769753.95</v>
      </c>
      <c r="E270">
        <v>1871963.56</v>
      </c>
      <c r="F270">
        <v>580974.12</v>
      </c>
      <c r="G270">
        <v>1138394.1000000001</v>
      </c>
      <c r="H270">
        <v>1512670.89</v>
      </c>
      <c r="I270">
        <v>997895.9</v>
      </c>
      <c r="J270" s="6">
        <v>663723.30000000005</v>
      </c>
      <c r="K270" s="6">
        <v>1196508.22</v>
      </c>
      <c r="L270" s="6">
        <v>69330.149999999994</v>
      </c>
      <c r="M270">
        <v>634492.9</v>
      </c>
    </row>
    <row r="271" spans="1:13" x14ac:dyDescent="0.2">
      <c r="A271" s="4">
        <v>2015</v>
      </c>
      <c r="B271" s="40">
        <v>2700090.2</v>
      </c>
      <c r="C271">
        <v>307035.95600000001</v>
      </c>
      <c r="D271">
        <v>2202616.44</v>
      </c>
      <c r="E271" s="6">
        <v>23810</v>
      </c>
      <c r="F271" s="6">
        <v>6312.25</v>
      </c>
      <c r="G271" s="6">
        <v>3745369</v>
      </c>
      <c r="H271">
        <v>9005</v>
      </c>
      <c r="I271">
        <v>3084851.37</v>
      </c>
      <c r="J271" s="6">
        <v>476400.04</v>
      </c>
      <c r="K271" s="40">
        <v>96492.38</v>
      </c>
      <c r="L271" s="40">
        <v>22165.52</v>
      </c>
      <c r="M271" s="40">
        <v>482109.5</v>
      </c>
    </row>
    <row r="272" spans="1:13" x14ac:dyDescent="0.2">
      <c r="A272" s="4">
        <v>2016</v>
      </c>
      <c r="B272" s="40">
        <v>307629.73</v>
      </c>
      <c r="C272">
        <v>519939.15</v>
      </c>
      <c r="D272">
        <v>47190</v>
      </c>
      <c r="E272">
        <v>139880.5</v>
      </c>
      <c r="F272" s="6">
        <v>312958.3</v>
      </c>
      <c r="G272" s="6">
        <v>31100</v>
      </c>
      <c r="H272" s="6">
        <v>59150</v>
      </c>
      <c r="I272" s="84">
        <v>343132.91</v>
      </c>
      <c r="J272" s="84">
        <v>156244.79999999999</v>
      </c>
      <c r="K272" s="84">
        <v>6500</v>
      </c>
      <c r="L272">
        <v>131225</v>
      </c>
      <c r="M272">
        <v>449627.61</v>
      </c>
    </row>
    <row r="273" spans="1:13" x14ac:dyDescent="0.2">
      <c r="A273" s="4">
        <v>2017</v>
      </c>
      <c r="B273">
        <v>48134.25</v>
      </c>
      <c r="C273">
        <v>38986.15</v>
      </c>
      <c r="D273">
        <v>440516</v>
      </c>
      <c r="E273">
        <v>30393</v>
      </c>
      <c r="F273">
        <v>169770</v>
      </c>
      <c r="G273">
        <v>76944</v>
      </c>
      <c r="H273">
        <v>1712568.8</v>
      </c>
      <c r="I273">
        <v>214435</v>
      </c>
      <c r="J273">
        <v>17075</v>
      </c>
      <c r="K273" s="6">
        <v>0</v>
      </c>
      <c r="L273">
        <v>281157</v>
      </c>
      <c r="M273">
        <v>63258.78</v>
      </c>
    </row>
    <row r="274" spans="1:13" x14ac:dyDescent="0.2">
      <c r="A274" s="4">
        <v>2018</v>
      </c>
      <c r="B274">
        <v>374166.73</v>
      </c>
      <c r="C274">
        <v>178637.5</v>
      </c>
      <c r="D274">
        <v>194954.31</v>
      </c>
      <c r="E274">
        <v>229550.45</v>
      </c>
      <c r="F274">
        <v>225754.5</v>
      </c>
      <c r="G274" s="6">
        <v>993668.81</v>
      </c>
      <c r="H274" s="6">
        <v>4899347.57</v>
      </c>
      <c r="I274" s="6">
        <v>100355.5</v>
      </c>
      <c r="J274" s="6">
        <v>431035</v>
      </c>
      <c r="K274">
        <v>57532</v>
      </c>
      <c r="L274">
        <v>1607989.4</v>
      </c>
      <c r="M274">
        <v>806931.45</v>
      </c>
    </row>
    <row r="275" spans="1:13" x14ac:dyDescent="0.2">
      <c r="A275" s="4">
        <v>2019</v>
      </c>
      <c r="B275">
        <v>1659049</v>
      </c>
      <c r="C275">
        <v>2944241.17</v>
      </c>
      <c r="D275">
        <v>1304819.22</v>
      </c>
      <c r="E275">
        <v>43770</v>
      </c>
      <c r="F275">
        <v>142411</v>
      </c>
      <c r="G275">
        <v>196632.6</v>
      </c>
      <c r="H275">
        <v>555493.30000000005</v>
      </c>
      <c r="I275">
        <v>0</v>
      </c>
      <c r="J275">
        <v>138618</v>
      </c>
      <c r="K275">
        <v>23083</v>
      </c>
      <c r="L275" s="84">
        <v>131648</v>
      </c>
      <c r="M275" s="84">
        <v>212523</v>
      </c>
    </row>
    <row r="276" spans="1:13" x14ac:dyDescent="0.2">
      <c r="A276" s="4">
        <v>2020</v>
      </c>
      <c r="B276">
        <v>419447.05</v>
      </c>
      <c r="C276">
        <v>104055</v>
      </c>
      <c r="D276">
        <v>990707</v>
      </c>
      <c r="E276">
        <v>15020</v>
      </c>
      <c r="F276">
        <v>32410</v>
      </c>
      <c r="G276">
        <v>804</v>
      </c>
      <c r="H276">
        <v>1526880</v>
      </c>
      <c r="I276">
        <v>282875.68</v>
      </c>
      <c r="J276">
        <v>296968.86</v>
      </c>
      <c r="K276">
        <v>5130.3999999999996</v>
      </c>
      <c r="L276">
        <v>287680.15000000002</v>
      </c>
      <c r="M276">
        <v>1188355</v>
      </c>
    </row>
    <row r="277" spans="1:13" x14ac:dyDescent="0.2">
      <c r="A277" s="4">
        <v>2021</v>
      </c>
      <c r="B277">
        <v>452324.7</v>
      </c>
      <c r="C277">
        <v>214921.17</v>
      </c>
      <c r="D277">
        <v>92402</v>
      </c>
      <c r="E277">
        <v>1660256.1</v>
      </c>
      <c r="F277">
        <v>278950</v>
      </c>
      <c r="G277">
        <v>728314.5</v>
      </c>
      <c r="H277">
        <v>294301.2</v>
      </c>
      <c r="I277">
        <v>580734.80000000005</v>
      </c>
      <c r="J277">
        <v>538221.25</v>
      </c>
      <c r="K277">
        <v>46056</v>
      </c>
      <c r="L277">
        <v>13338</v>
      </c>
      <c r="M277">
        <v>403246</v>
      </c>
    </row>
    <row r="278" spans="1:13" x14ac:dyDescent="0.2">
      <c r="A278" s="4">
        <v>2022</v>
      </c>
      <c r="B278">
        <v>40024.550000000003</v>
      </c>
      <c r="C278">
        <v>63218.5</v>
      </c>
      <c r="D278">
        <v>105174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7030A0"/>
    <pageSetUpPr fitToPage="1"/>
  </sheetPr>
  <dimension ref="A3:Z695"/>
  <sheetViews>
    <sheetView topLeftCell="A444" zoomScale="90" zoomScaleNormal="90" workbookViewId="0">
      <selection activeCell="A467" sqref="A467:A468"/>
    </sheetView>
  </sheetViews>
  <sheetFormatPr defaultRowHeight="12.75" x14ac:dyDescent="0.2"/>
  <cols>
    <col min="1" max="1" width="20.42578125" customWidth="1"/>
    <col min="2" max="2" width="17.28515625" bestFit="1" customWidth="1"/>
    <col min="3" max="3" width="16.140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44166</v>
      </c>
      <c r="B5" s="34">
        <v>5572928.3200000003</v>
      </c>
      <c r="C5" s="34">
        <v>3678587.57</v>
      </c>
      <c r="D5" s="34">
        <v>262803.67</v>
      </c>
    </row>
    <row r="6" spans="1:5" x14ac:dyDescent="0.2">
      <c r="A6" s="1">
        <v>44197</v>
      </c>
      <c r="B6" s="34">
        <v>6281959.5800000001</v>
      </c>
      <c r="C6" s="34">
        <v>3565523.19</v>
      </c>
      <c r="D6" s="34">
        <v>362161.94</v>
      </c>
    </row>
    <row r="7" spans="1:5" x14ac:dyDescent="0.2">
      <c r="A7" s="1">
        <v>44228</v>
      </c>
      <c r="B7" s="34">
        <v>6640704.1699999999</v>
      </c>
      <c r="C7" s="34">
        <v>5035621.1399999997</v>
      </c>
      <c r="D7" s="34">
        <v>310987.74</v>
      </c>
    </row>
    <row r="8" spans="1:5" x14ac:dyDescent="0.2">
      <c r="A8" s="1">
        <v>44256</v>
      </c>
      <c r="B8" s="34">
        <v>7878562.3399999999</v>
      </c>
      <c r="C8" s="34">
        <v>3760570.99</v>
      </c>
      <c r="D8" s="34">
        <v>396120.1</v>
      </c>
    </row>
    <row r="9" spans="1:5" x14ac:dyDescent="0.2">
      <c r="A9" s="1">
        <v>44287</v>
      </c>
      <c r="B9" s="34">
        <v>7511577.1500000004</v>
      </c>
      <c r="C9" s="34">
        <v>3355956.77</v>
      </c>
      <c r="D9" s="34">
        <v>338940.22</v>
      </c>
    </row>
    <row r="10" spans="1:5" x14ac:dyDescent="0.2">
      <c r="A10" s="1">
        <v>44317</v>
      </c>
      <c r="B10" s="34">
        <v>7921113.0700000003</v>
      </c>
      <c r="C10" s="34">
        <v>4108063.75</v>
      </c>
      <c r="D10" s="34">
        <v>301871.52</v>
      </c>
    </row>
    <row r="11" spans="1:5" x14ac:dyDescent="0.2">
      <c r="A11" s="1">
        <v>44348</v>
      </c>
      <c r="B11" s="34">
        <v>7955120.7199999997</v>
      </c>
      <c r="C11" s="34">
        <v>3993678.75</v>
      </c>
      <c r="D11" s="34">
        <v>382596.17</v>
      </c>
    </row>
    <row r="12" spans="1:5" x14ac:dyDescent="0.2">
      <c r="A12" s="1">
        <v>44378</v>
      </c>
      <c r="B12" s="34">
        <v>8252867.5099999998</v>
      </c>
      <c r="C12" s="34">
        <v>5493640.3200000003</v>
      </c>
      <c r="D12" s="34">
        <v>531153.65</v>
      </c>
    </row>
    <row r="13" spans="1:5" x14ac:dyDescent="0.2">
      <c r="A13" s="1">
        <v>44409</v>
      </c>
      <c r="B13" s="34">
        <v>7029827.04</v>
      </c>
      <c r="C13" s="34">
        <v>6010642.3600000003</v>
      </c>
      <c r="D13" s="34">
        <v>579518.11</v>
      </c>
    </row>
    <row r="14" spans="1:5" x14ac:dyDescent="0.2">
      <c r="A14" s="1">
        <v>44440</v>
      </c>
      <c r="B14" s="34">
        <v>4671588.57</v>
      </c>
      <c r="C14" s="34">
        <v>6407640.2800000003</v>
      </c>
      <c r="D14" s="34">
        <v>295153.94</v>
      </c>
    </row>
    <row r="15" spans="1:5" x14ac:dyDescent="0.2">
      <c r="A15" s="1">
        <v>44470</v>
      </c>
      <c r="B15" s="34">
        <v>5753347.9100000001</v>
      </c>
      <c r="C15" s="34">
        <v>8801241.9700000007</v>
      </c>
      <c r="D15" s="34">
        <v>710205.57</v>
      </c>
    </row>
    <row r="16" spans="1:5" x14ac:dyDescent="0.2">
      <c r="A16" s="1">
        <v>44501</v>
      </c>
      <c r="B16" s="34">
        <v>8120697.0800000001</v>
      </c>
      <c r="C16" s="34">
        <v>9405148.0199999996</v>
      </c>
      <c r="D16" s="34">
        <v>701248.81</v>
      </c>
    </row>
    <row r="17" spans="1:26" x14ac:dyDescent="0.2">
      <c r="A17" s="1">
        <v>44531</v>
      </c>
      <c r="B17" s="34">
        <v>7559540.1299999999</v>
      </c>
      <c r="C17" s="34">
        <v>7816244.2000000002</v>
      </c>
      <c r="D17" s="34">
        <v>571316.13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91149833.589999989</v>
      </c>
      <c r="C19" s="34">
        <f>SUM(C5:C18)</f>
        <v>71432559.310000002</v>
      </c>
      <c r="D19" s="34">
        <f>SUM(D5:D18)</f>
        <v>5744077.5699999994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8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11222631.16</v>
      </c>
      <c r="O44">
        <v>10309581.18</v>
      </c>
      <c r="P44">
        <v>11516946.49</v>
      </c>
      <c r="Q44">
        <v>11466634.779999999</v>
      </c>
      <c r="R44">
        <v>13118714.199999999</v>
      </c>
      <c r="S44">
        <v>12347459.779999999</v>
      </c>
      <c r="T44">
        <v>13913473.439999999</v>
      </c>
      <c r="U44">
        <v>12849501.529999999</v>
      </c>
      <c r="V44">
        <v>12787762.08</v>
      </c>
      <c r="W44">
        <v>14417569.58</v>
      </c>
      <c r="X44">
        <v>11253472.32</v>
      </c>
      <c r="Y44">
        <v>10326671.4</v>
      </c>
      <c r="Z44" s="27">
        <f t="shared" si="1"/>
        <v>145530417.94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10008939.42</v>
      </c>
      <c r="O45">
        <v>9602757.1600000001</v>
      </c>
      <c r="P45">
        <v>11901840.26</v>
      </c>
      <c r="Q45">
        <v>12175566.9</v>
      </c>
      <c r="R45">
        <v>11960071.02</v>
      </c>
      <c r="S45">
        <v>10772470.050000001</v>
      </c>
      <c r="T45">
        <v>9633365.0500000007</v>
      </c>
      <c r="U45">
        <v>10612764.789999999</v>
      </c>
      <c r="V45">
        <v>10608489.65</v>
      </c>
      <c r="W45">
        <v>9917770.7599999998</v>
      </c>
      <c r="X45">
        <v>10609707.74</v>
      </c>
      <c r="Y45">
        <v>11060818.810000001</v>
      </c>
      <c r="Z45" s="27">
        <f t="shared" si="1"/>
        <v>128864561.60999998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10407857.1</v>
      </c>
      <c r="O46">
        <v>8306940.8899999997</v>
      </c>
      <c r="P46">
        <v>5110397.0599999996</v>
      </c>
      <c r="Q46">
        <v>1990150.36</v>
      </c>
      <c r="R46">
        <v>1584587.16</v>
      </c>
      <c r="S46">
        <v>5548233.4900000002</v>
      </c>
      <c r="T46">
        <v>4339408.83</v>
      </c>
      <c r="U46">
        <v>4629764.96</v>
      </c>
      <c r="V46">
        <v>4148168.62</v>
      </c>
      <c r="W46">
        <v>3778581.54</v>
      </c>
      <c r="X46">
        <v>4030887</v>
      </c>
      <c r="Y46">
        <v>5572928.3200000003</v>
      </c>
      <c r="Z46" s="27">
        <f t="shared" si="1"/>
        <v>59447905.329999991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2021</v>
      </c>
      <c r="N47">
        <v>6281959.5800000001</v>
      </c>
      <c r="O47">
        <v>6640704.1699999999</v>
      </c>
      <c r="P47">
        <v>7878562.3399999999</v>
      </c>
      <c r="Q47">
        <v>7511577.1500000004</v>
      </c>
      <c r="R47">
        <v>7921113.0700000003</v>
      </c>
      <c r="S47">
        <v>7955120.7199999997</v>
      </c>
      <c r="T47">
        <v>8252867.5099999998</v>
      </c>
      <c r="U47">
        <v>7029827.04</v>
      </c>
      <c r="V47">
        <v>4671588.57</v>
      </c>
      <c r="W47">
        <v>5753347.9100000001</v>
      </c>
      <c r="X47">
        <v>8120697.0800000001</v>
      </c>
      <c r="Y47">
        <v>7559540.1299999999</v>
      </c>
      <c r="Z47" s="27">
        <f t="shared" si="1"/>
        <v>85576905.269999996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2022</v>
      </c>
      <c r="Z48" s="27">
        <f t="shared" si="1"/>
        <v>0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 t="s">
        <v>48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N52" s="9" t="s">
        <v>21</v>
      </c>
      <c r="O52" s="9" t="s">
        <v>22</v>
      </c>
      <c r="P52" s="9" t="s">
        <v>23</v>
      </c>
      <c r="Q52" s="9" t="s">
        <v>24</v>
      </c>
      <c r="R52" s="9" t="s">
        <v>25</v>
      </c>
      <c r="S52" s="9" t="s">
        <v>26</v>
      </c>
      <c r="T52" s="9" t="s">
        <v>27</v>
      </c>
      <c r="U52" s="9" t="s">
        <v>28</v>
      </c>
      <c r="V52" s="9" t="s">
        <v>29</v>
      </c>
      <c r="W52" s="9" t="s">
        <v>30</v>
      </c>
      <c r="X52" s="9" t="s">
        <v>31</v>
      </c>
      <c r="Y52" s="9" t="s">
        <v>32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2004</v>
      </c>
      <c r="N53">
        <v>439528.96090617601</v>
      </c>
      <c r="O53">
        <v>352554.18074302399</v>
      </c>
      <c r="P53">
        <v>388250.30564981903</v>
      </c>
      <c r="Q53">
        <v>371664.94968947303</v>
      </c>
      <c r="R53">
        <v>376944.419134308</v>
      </c>
      <c r="S53">
        <v>364373.39083432802</v>
      </c>
      <c r="T53">
        <v>373376.36701310403</v>
      </c>
      <c r="U53">
        <v>374957.04543857201</v>
      </c>
      <c r="V53">
        <v>252648.34940940799</v>
      </c>
      <c r="W53">
        <v>294836.08750282298</v>
      </c>
      <c r="X53">
        <v>306161.90200133098</v>
      </c>
      <c r="Y53">
        <v>325615.34984864801</v>
      </c>
      <c r="Z53" s="27">
        <f t="shared" ref="Z53:Z60" si="2">SUM(N53:Y53)</f>
        <v>4220911.3081710143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2005</v>
      </c>
      <c r="N54">
        <v>346534.81699999399</v>
      </c>
      <c r="O54">
        <v>319401.76471379801</v>
      </c>
      <c r="P54">
        <v>326574.195420017</v>
      </c>
      <c r="Q54">
        <v>404282.72753221501</v>
      </c>
      <c r="R54">
        <v>376916.31102423603</v>
      </c>
      <c r="S54">
        <v>358886.38515602902</v>
      </c>
      <c r="T54">
        <v>319254.63716400898</v>
      </c>
      <c r="U54">
        <v>315616.43991115497</v>
      </c>
      <c r="V54">
        <v>78702.698250476999</v>
      </c>
      <c r="W54">
        <v>114538.450766073</v>
      </c>
      <c r="X54">
        <v>180921.896908191</v>
      </c>
      <c r="Y54">
        <v>197290.87605285901</v>
      </c>
      <c r="Z54" s="27">
        <f t="shared" si="2"/>
        <v>3338921.1998990532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2006</v>
      </c>
      <c r="N55">
        <v>230553.141174936</v>
      </c>
      <c r="O55">
        <v>221290.45905745699</v>
      </c>
      <c r="P55">
        <v>249233.35198095901</v>
      </c>
      <c r="Q55">
        <v>283338.50460554601</v>
      </c>
      <c r="R55">
        <v>275598.75576610601</v>
      </c>
      <c r="S55">
        <v>300558.28335014498</v>
      </c>
      <c r="T55">
        <v>317273.171989795</v>
      </c>
      <c r="U55">
        <v>336148.30097036698</v>
      </c>
      <c r="V55">
        <v>309714.79657643603</v>
      </c>
      <c r="W55">
        <v>358167.34685092402</v>
      </c>
      <c r="X55">
        <v>348876.45929372002</v>
      </c>
      <c r="Y55">
        <v>372942.69787241297</v>
      </c>
      <c r="Z55" s="27">
        <f t="shared" si="2"/>
        <v>3603695.269488804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2007</v>
      </c>
      <c r="N56">
        <v>369686.73914022697</v>
      </c>
      <c r="O56">
        <v>334445.28206181398</v>
      </c>
      <c r="P56">
        <v>381894.43356020103</v>
      </c>
      <c r="Q56">
        <v>380620.56595321902</v>
      </c>
      <c r="R56">
        <v>394922.13871444901</v>
      </c>
      <c r="S56">
        <v>386951.94095416297</v>
      </c>
      <c r="T56">
        <v>384343.36551910499</v>
      </c>
      <c r="U56">
        <v>372200.984394125</v>
      </c>
      <c r="V56">
        <v>369099.63612368802</v>
      </c>
      <c r="W56">
        <v>390100.07048634702</v>
      </c>
      <c r="X56">
        <v>381339.32242040703</v>
      </c>
      <c r="Y56">
        <v>404072.87381251203</v>
      </c>
      <c r="Z56" s="27">
        <f t="shared" si="2"/>
        <v>4549677.3531402573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2008</v>
      </c>
      <c r="N57">
        <v>361179.55744089198</v>
      </c>
      <c r="O57">
        <v>362298.87173431797</v>
      </c>
      <c r="P57">
        <v>444589.56284687901</v>
      </c>
      <c r="Q57">
        <v>390368.81310596003</v>
      </c>
      <c r="R57">
        <v>411263.34889933502</v>
      </c>
      <c r="S57">
        <v>386821.99641245499</v>
      </c>
      <c r="T57">
        <v>432048.85404347599</v>
      </c>
      <c r="U57">
        <v>391784.92503290501</v>
      </c>
      <c r="V57">
        <v>135416.92299500699</v>
      </c>
      <c r="W57">
        <v>295684.92898270499</v>
      </c>
      <c r="X57">
        <v>331775.50332623802</v>
      </c>
      <c r="Y57">
        <v>358333.34032828198</v>
      </c>
      <c r="Z57" s="27">
        <f t="shared" si="2"/>
        <v>4301566.6251484519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2009</v>
      </c>
      <c r="N58">
        <v>335999.291883467</v>
      </c>
      <c r="O58">
        <v>298096.22741041501</v>
      </c>
      <c r="P58">
        <v>343406.40416385798</v>
      </c>
      <c r="Q58">
        <v>340943.81547277299</v>
      </c>
      <c r="R58">
        <v>346131.21165936498</v>
      </c>
      <c r="S58">
        <v>338470.93483570497</v>
      </c>
      <c r="T58">
        <v>337663.90513253299</v>
      </c>
      <c r="U58">
        <v>337300.82635378197</v>
      </c>
      <c r="V58">
        <v>347860.55052387301</v>
      </c>
      <c r="W58">
        <v>368418.32545770798</v>
      </c>
      <c r="X58">
        <v>319930.81494935398</v>
      </c>
      <c r="Y58">
        <v>380201.65609252697</v>
      </c>
      <c r="Z58" s="27">
        <f t="shared" si="2"/>
        <v>4094423.9639353598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2010</v>
      </c>
      <c r="N59">
        <v>306331.07212858298</v>
      </c>
      <c r="O59">
        <v>305578.47640770703</v>
      </c>
      <c r="P59">
        <v>325698.63092944497</v>
      </c>
      <c r="Q59">
        <v>328811.54585523298</v>
      </c>
      <c r="R59">
        <v>324519.78591738798</v>
      </c>
      <c r="S59">
        <v>315482.03310204699</v>
      </c>
      <c r="T59">
        <v>328812.15654130699</v>
      </c>
      <c r="U59">
        <v>367858.64456785901</v>
      </c>
      <c r="V59">
        <v>327870.716555472</v>
      </c>
      <c r="W59">
        <v>347353.03464627999</v>
      </c>
      <c r="X59">
        <v>307710.34779658902</v>
      </c>
      <c r="Y59">
        <v>326418.77197902102</v>
      </c>
      <c r="Z59" s="27">
        <f t="shared" si="2"/>
        <v>3912445.2164269309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2011</v>
      </c>
      <c r="N60">
        <v>289933.801264279</v>
      </c>
      <c r="O60">
        <v>300448.11865709198</v>
      </c>
      <c r="P60">
        <v>350333.92757733399</v>
      </c>
      <c r="Q60">
        <v>324508.42118392698</v>
      </c>
      <c r="R60">
        <v>325166.87311009999</v>
      </c>
      <c r="S60">
        <v>313539.40973677801</v>
      </c>
      <c r="T60">
        <v>317672.23063590098</v>
      </c>
      <c r="U60">
        <v>344112.03167693102</v>
      </c>
      <c r="V60">
        <v>297685.96681910899</v>
      </c>
      <c r="W60">
        <v>346547.70302868</v>
      </c>
      <c r="X60">
        <v>339844.16586564702</v>
      </c>
      <c r="Y60">
        <v>351073.06417927402</v>
      </c>
      <c r="Z60" s="27">
        <f t="shared" si="2"/>
        <v>3900865.7137350515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2012</v>
      </c>
      <c r="N61">
        <v>350153.20710683399</v>
      </c>
      <c r="O61">
        <v>303701.98057338299</v>
      </c>
      <c r="P61">
        <v>331411.33775149297</v>
      </c>
      <c r="Q61">
        <v>328742.294713918</v>
      </c>
      <c r="R61">
        <v>338444.932251397</v>
      </c>
      <c r="S61">
        <v>322440.18200785102</v>
      </c>
      <c r="T61">
        <v>349392.99104951799</v>
      </c>
      <c r="U61">
        <v>291191.010585115</v>
      </c>
      <c r="V61">
        <v>251369.62620641899</v>
      </c>
      <c r="W61">
        <v>344344.08230810001</v>
      </c>
      <c r="X61">
        <v>335227.400356183</v>
      </c>
      <c r="Y61">
        <v>352771.29816596402</v>
      </c>
      <c r="Z61" s="27">
        <f t="shared" ref="Z61:Z67" si="3">SUM(N61:Y61)</f>
        <v>3899190.3430761746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2013</v>
      </c>
      <c r="N62">
        <v>345022.84454960702</v>
      </c>
      <c r="O62">
        <v>311610.63215863</v>
      </c>
      <c r="P62">
        <v>344201.78248945501</v>
      </c>
      <c r="Q62">
        <v>328382.32469114702</v>
      </c>
      <c r="R62">
        <v>345619.07895514701</v>
      </c>
      <c r="S62">
        <v>337212.72533523099</v>
      </c>
      <c r="T62">
        <v>327400.14534300799</v>
      </c>
      <c r="U62">
        <v>357765.66011842899</v>
      </c>
      <c r="V62">
        <v>343390.46234113199</v>
      </c>
      <c r="W62">
        <v>328246.63309647498</v>
      </c>
      <c r="X62">
        <v>314843.47705087898</v>
      </c>
      <c r="Y62">
        <v>339859.108474156</v>
      </c>
      <c r="Z62" s="27">
        <f t="shared" si="3"/>
        <v>4023554.8746032962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2014</v>
      </c>
      <c r="N63">
        <v>310177.34694433201</v>
      </c>
      <c r="O63">
        <v>274652.32555097103</v>
      </c>
      <c r="P63">
        <v>335116.43486513599</v>
      </c>
      <c r="Q63">
        <v>307521.31801141001</v>
      </c>
      <c r="R63">
        <v>334343.33869340498</v>
      </c>
      <c r="S63">
        <v>328630.72633111803</v>
      </c>
      <c r="T63">
        <v>323590.55556460202</v>
      </c>
      <c r="U63">
        <v>324534.24643432198</v>
      </c>
      <c r="V63">
        <v>318022.32938349998</v>
      </c>
      <c r="W63">
        <v>321309.78893769899</v>
      </c>
      <c r="X63">
        <v>305307.59645914601</v>
      </c>
      <c r="Y63">
        <v>319589.16817266197</v>
      </c>
      <c r="Z63" s="27">
        <f t="shared" si="3"/>
        <v>3802795.1753483033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2015</v>
      </c>
      <c r="N64">
        <v>312959.437235158</v>
      </c>
      <c r="O64">
        <v>283462.567086967</v>
      </c>
      <c r="P64">
        <v>301291.41952555103</v>
      </c>
      <c r="Q64">
        <v>294689.43442291598</v>
      </c>
      <c r="R64">
        <v>296244.10434711899</v>
      </c>
      <c r="S64">
        <v>282981.39102751302</v>
      </c>
      <c r="T64">
        <v>286050.754941341</v>
      </c>
      <c r="U64">
        <v>288226.98806988599</v>
      </c>
      <c r="V64">
        <v>264589.35231918399</v>
      </c>
      <c r="W64">
        <v>272973.358709605</v>
      </c>
      <c r="X64">
        <v>261223.407007142</v>
      </c>
      <c r="Y64">
        <v>264576.74434833898</v>
      </c>
      <c r="Z64" s="27">
        <f t="shared" si="3"/>
        <v>3409268.9590407205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2016</v>
      </c>
      <c r="N65">
        <v>238686.01574580499</v>
      </c>
      <c r="O65">
        <v>262215.22656136198</v>
      </c>
      <c r="P65">
        <v>277382.42246018897</v>
      </c>
      <c r="Q65">
        <v>276079.35875120002</v>
      </c>
      <c r="R65">
        <v>267453.40654274501</v>
      </c>
      <c r="S65">
        <v>257808.680870841</v>
      </c>
      <c r="T65">
        <v>255964.60781657201</v>
      </c>
      <c r="U65">
        <v>252356.73203768299</v>
      </c>
      <c r="V65">
        <v>238974.73099534801</v>
      </c>
      <c r="W65">
        <v>247490.85222201599</v>
      </c>
      <c r="X65">
        <v>208619.13745481501</v>
      </c>
      <c r="Y65">
        <v>198985.11066388199</v>
      </c>
      <c r="Z65" s="27">
        <f t="shared" si="3"/>
        <v>2982016.2821224583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2017</v>
      </c>
      <c r="N66">
        <v>228848.54757076799</v>
      </c>
      <c r="O66">
        <v>204229.64246066101</v>
      </c>
      <c r="P66">
        <v>213091.07761639499</v>
      </c>
      <c r="Q66">
        <v>219314.65711020501</v>
      </c>
      <c r="R66">
        <v>232879.00874088501</v>
      </c>
      <c r="S66">
        <v>207091.977074405</v>
      </c>
      <c r="T66">
        <v>223683.53625878901</v>
      </c>
      <c r="U66">
        <v>213455.94754608799</v>
      </c>
      <c r="V66">
        <v>208536.68001769501</v>
      </c>
      <c r="W66">
        <v>191138.231659988</v>
      </c>
      <c r="X66">
        <v>202988.13775764199</v>
      </c>
      <c r="Y66">
        <v>207281.66385376599</v>
      </c>
      <c r="Z66" s="27">
        <f t="shared" si="3"/>
        <v>2552539.1076672873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2018</v>
      </c>
      <c r="N67">
        <v>193264.92196607101</v>
      </c>
      <c r="O67">
        <v>184599.85207310901</v>
      </c>
      <c r="P67">
        <v>210078.19495374701</v>
      </c>
      <c r="Q67">
        <v>198079.516288246</v>
      </c>
      <c r="R67">
        <v>213470.592619292</v>
      </c>
      <c r="S67">
        <v>204261.21316429501</v>
      </c>
      <c r="T67">
        <v>211580.30582837001</v>
      </c>
      <c r="U67">
        <v>214499.831972821</v>
      </c>
      <c r="V67">
        <v>202678.10900919599</v>
      </c>
      <c r="W67">
        <v>219701.697839339</v>
      </c>
      <c r="X67">
        <v>206202.215608497</v>
      </c>
      <c r="Y67">
        <v>218622.75409101401</v>
      </c>
      <c r="Z67" s="27">
        <f t="shared" si="3"/>
        <v>2477039.2054139972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  <c r="M68">
        <v>2019</v>
      </c>
      <c r="N68">
        <v>207345.79536235501</v>
      </c>
      <c r="O68">
        <v>186833.88836760301</v>
      </c>
      <c r="P68">
        <v>216584.19109627799</v>
      </c>
      <c r="Q68">
        <v>203217.05867400701</v>
      </c>
      <c r="R68">
        <v>211111.346145547</v>
      </c>
      <c r="S68">
        <v>204635.96457197901</v>
      </c>
      <c r="T68">
        <v>177188.75228720601</v>
      </c>
      <c r="U68">
        <v>210270.11962333601</v>
      </c>
      <c r="V68">
        <v>206299.773837004</v>
      </c>
      <c r="W68">
        <v>203189.540705797</v>
      </c>
      <c r="X68">
        <v>208062.360992937</v>
      </c>
      <c r="Y68">
        <v>204003.34621635301</v>
      </c>
      <c r="Z68" s="27">
        <f>SUM(N68:Y68)</f>
        <v>2438742.1378804026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  <c r="M69">
        <v>2020</v>
      </c>
      <c r="N69">
        <v>200593.85504252501</v>
      </c>
      <c r="O69">
        <v>181965.12682689101</v>
      </c>
      <c r="P69">
        <v>186312.524649737</v>
      </c>
      <c r="Q69">
        <v>157595.61124643701</v>
      </c>
      <c r="R69">
        <v>94141.364754561</v>
      </c>
      <c r="S69">
        <v>175187.908663785</v>
      </c>
      <c r="T69">
        <v>127192.373708317</v>
      </c>
      <c r="U69">
        <v>128856.208682831</v>
      </c>
      <c r="V69">
        <v>123922.81782235</v>
      </c>
      <c r="W69">
        <v>115064.970605191</v>
      </c>
      <c r="X69">
        <v>117744.50344307801</v>
      </c>
      <c r="Y69">
        <v>141351.48452784799</v>
      </c>
      <c r="Z69" s="27">
        <f>SUM(N69:Y69)</f>
        <v>1749928.7499735509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  <c r="M70">
        <v>2021</v>
      </c>
      <c r="N70">
        <v>141122.47585440899</v>
      </c>
      <c r="O70">
        <v>130449.680751548</v>
      </c>
      <c r="P70">
        <v>145596.195961452</v>
      </c>
      <c r="Q70">
        <v>140610.970223996</v>
      </c>
      <c r="R70">
        <v>143049.376152171</v>
      </c>
      <c r="S70">
        <v>128848.25470280601</v>
      </c>
      <c r="T70">
        <v>131882.77303663499</v>
      </c>
      <c r="U70">
        <v>120344.492225097</v>
      </c>
      <c r="V70">
        <v>79737.950558901997</v>
      </c>
      <c r="W70">
        <v>85409.260849847997</v>
      </c>
      <c r="X70">
        <v>119924.947772129</v>
      </c>
      <c r="Y70">
        <v>120380.22640030101</v>
      </c>
      <c r="Z70" s="27">
        <f>SUM(N70:Y70)</f>
        <v>1487356.6044892939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  <c r="M71">
        <v>2022</v>
      </c>
      <c r="Z71" s="27">
        <f>SUM(N71:Y71)</f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187551.62</v>
      </c>
      <c r="C198">
        <v>11035079.539999999</v>
      </c>
      <c r="D198">
        <v>11222631.16</v>
      </c>
      <c r="E198">
        <v>11222631.106600501</v>
      </c>
      <c r="F198">
        <v>10</v>
      </c>
      <c r="G198">
        <v>193264.92196607101</v>
      </c>
      <c r="H198">
        <v>66.185574669286197</v>
      </c>
      <c r="I198">
        <v>1568718.8171385899</v>
      </c>
      <c r="J198">
        <v>0</v>
      </c>
    </row>
    <row r="199" spans="1:10" x14ac:dyDescent="0.2">
      <c r="A199" s="1">
        <v>43132</v>
      </c>
      <c r="B199">
        <v>176445.43</v>
      </c>
      <c r="C199">
        <v>10133135.75</v>
      </c>
      <c r="D199">
        <v>10309581.18</v>
      </c>
      <c r="E199">
        <v>10309581.621420801</v>
      </c>
      <c r="F199">
        <v>10</v>
      </c>
      <c r="G199">
        <v>184599.85207310901</v>
      </c>
      <c r="H199">
        <v>63.678543843091298</v>
      </c>
      <c r="I199">
        <v>1445468.1522448</v>
      </c>
      <c r="J199">
        <v>0</v>
      </c>
    </row>
    <row r="200" spans="1:10" x14ac:dyDescent="0.2">
      <c r="A200" s="1">
        <v>43160</v>
      </c>
      <c r="B200">
        <v>213676.12</v>
      </c>
      <c r="C200">
        <v>11303270.369999999</v>
      </c>
      <c r="D200">
        <v>11516946.49</v>
      </c>
      <c r="E200">
        <v>11517064.1449934</v>
      </c>
      <c r="F200">
        <v>10</v>
      </c>
      <c r="G200">
        <v>210078.19495374701</v>
      </c>
      <c r="H200">
        <v>62.525149590683299</v>
      </c>
      <c r="I200">
        <v>1618106.4202302799</v>
      </c>
      <c r="J200">
        <v>0</v>
      </c>
    </row>
    <row r="201" spans="1:10" x14ac:dyDescent="0.2">
      <c r="A201" s="1">
        <v>43191</v>
      </c>
      <c r="B201">
        <v>179696.33</v>
      </c>
      <c r="C201">
        <v>11286938.449999999</v>
      </c>
      <c r="D201">
        <v>11466634.779999999</v>
      </c>
      <c r="E201">
        <v>11466630.9974695</v>
      </c>
      <c r="F201">
        <v>10</v>
      </c>
      <c r="G201">
        <v>198079.516288246</v>
      </c>
      <c r="H201">
        <v>66.016442018713903</v>
      </c>
      <c r="I201">
        <v>1609873.90466832</v>
      </c>
      <c r="J201">
        <v>0</v>
      </c>
    </row>
    <row r="202" spans="1:10" x14ac:dyDescent="0.2">
      <c r="A202" s="1">
        <v>43221</v>
      </c>
      <c r="B202">
        <v>242555.17</v>
      </c>
      <c r="C202">
        <v>12876159.029999999</v>
      </c>
      <c r="D202">
        <v>13118714.199999999</v>
      </c>
      <c r="E202">
        <v>13118684.4118091</v>
      </c>
      <c r="F202">
        <v>10</v>
      </c>
      <c r="G202">
        <v>213470.592619292</v>
      </c>
      <c r="H202">
        <v>70.072403163221196</v>
      </c>
      <c r="I202">
        <v>1839713.0177016601</v>
      </c>
      <c r="J202">
        <v>0</v>
      </c>
    </row>
    <row r="203" spans="1:10" x14ac:dyDescent="0.2">
      <c r="A203" s="1">
        <v>43252</v>
      </c>
      <c r="B203">
        <v>192670.68</v>
      </c>
      <c r="C203">
        <v>12154789.1</v>
      </c>
      <c r="D203">
        <v>12347459.779999999</v>
      </c>
      <c r="E203">
        <v>12347369.1803053</v>
      </c>
      <c r="F203">
        <v>10</v>
      </c>
      <c r="G203">
        <v>204261.21316429501</v>
      </c>
      <c r="H203">
        <v>68.919977450751404</v>
      </c>
      <c r="I203">
        <v>1730309.02504098</v>
      </c>
      <c r="J203">
        <v>0</v>
      </c>
    </row>
    <row r="204" spans="1:10" x14ac:dyDescent="0.2">
      <c r="A204" s="1">
        <v>43282</v>
      </c>
      <c r="B204">
        <v>173997.76</v>
      </c>
      <c r="C204">
        <v>13739475.68</v>
      </c>
      <c r="D204">
        <v>13913473.439999999</v>
      </c>
      <c r="E204">
        <v>13913443.688140601</v>
      </c>
      <c r="F204">
        <v>10</v>
      </c>
      <c r="G204">
        <v>211580.30582837001</v>
      </c>
      <c r="H204">
        <v>74.881770278883806</v>
      </c>
      <c r="I204">
        <v>1930064.1684353701</v>
      </c>
      <c r="J204">
        <v>0</v>
      </c>
    </row>
    <row r="205" spans="1:10" x14ac:dyDescent="0.2">
      <c r="A205" s="1">
        <v>43313</v>
      </c>
      <c r="B205">
        <v>171490.85</v>
      </c>
      <c r="C205">
        <v>12678010.68</v>
      </c>
      <c r="D205">
        <v>12849501.529999999</v>
      </c>
      <c r="E205">
        <v>12849477.154178999</v>
      </c>
      <c r="F205">
        <v>10</v>
      </c>
      <c r="G205">
        <v>214499.831972821</v>
      </c>
      <c r="H205">
        <v>68.266655451151706</v>
      </c>
      <c r="I205">
        <v>1793708.9694394199</v>
      </c>
      <c r="J205">
        <v>0</v>
      </c>
    </row>
    <row r="206" spans="1:10" x14ac:dyDescent="0.2">
      <c r="A206" s="1">
        <v>43344</v>
      </c>
      <c r="B206">
        <v>132599.84</v>
      </c>
      <c r="C206">
        <v>12655162.24</v>
      </c>
      <c r="D206">
        <v>12787762.08</v>
      </c>
      <c r="E206">
        <v>12787738.789316099</v>
      </c>
      <c r="F206">
        <v>10</v>
      </c>
      <c r="G206">
        <v>202678.10900919599</v>
      </c>
      <c r="H206">
        <v>71.894343305288004</v>
      </c>
      <c r="I206">
        <v>1783670.76025754</v>
      </c>
      <c r="J206">
        <v>0</v>
      </c>
    </row>
    <row r="207" spans="1:10" x14ac:dyDescent="0.2">
      <c r="A207" s="1">
        <v>43374</v>
      </c>
      <c r="B207">
        <v>202254.19</v>
      </c>
      <c r="C207">
        <v>14215315.390000001</v>
      </c>
      <c r="D207">
        <v>14417569.58</v>
      </c>
      <c r="E207">
        <v>14417569.2704599</v>
      </c>
      <c r="F207">
        <v>10</v>
      </c>
      <c r="G207">
        <v>219701.697839339</v>
      </c>
      <c r="H207">
        <v>74.702350052069704</v>
      </c>
      <c r="I207">
        <v>1994663.8685683699</v>
      </c>
      <c r="J207">
        <v>0</v>
      </c>
    </row>
    <row r="208" spans="1:10" x14ac:dyDescent="0.2">
      <c r="A208" s="1">
        <v>43405</v>
      </c>
      <c r="B208">
        <v>88128.95</v>
      </c>
      <c r="C208">
        <v>11165343.369999999</v>
      </c>
      <c r="D208">
        <v>11253472.32</v>
      </c>
      <c r="E208">
        <v>11253471.995595399</v>
      </c>
      <c r="F208">
        <v>10</v>
      </c>
      <c r="G208">
        <v>206202.215608497</v>
      </c>
      <c r="H208">
        <v>62.133139638963897</v>
      </c>
      <c r="I208">
        <v>1558519.0606710301</v>
      </c>
      <c r="J208">
        <v>0</v>
      </c>
    </row>
    <row r="209" spans="1:10" x14ac:dyDescent="0.2">
      <c r="A209" s="1">
        <v>43435</v>
      </c>
      <c r="B209">
        <v>107449.27</v>
      </c>
      <c r="C209">
        <v>10219222.130000001</v>
      </c>
      <c r="D209">
        <v>10326671.4</v>
      </c>
      <c r="E209">
        <v>10326674.349846</v>
      </c>
      <c r="F209">
        <v>10</v>
      </c>
      <c r="G209">
        <v>218622.75409101401</v>
      </c>
      <c r="H209">
        <v>53.753426828455403</v>
      </c>
      <c r="I209">
        <v>1425047.8652207199</v>
      </c>
      <c r="J209">
        <v>0</v>
      </c>
    </row>
    <row r="210" spans="1:10" x14ac:dyDescent="0.2">
      <c r="A210" s="1">
        <v>43466</v>
      </c>
      <c r="B210">
        <v>108245.84</v>
      </c>
      <c r="C210">
        <v>9900693.5800000001</v>
      </c>
      <c r="D210">
        <v>10008939.42</v>
      </c>
      <c r="E210">
        <v>10008939.575413199</v>
      </c>
      <c r="F210">
        <v>10</v>
      </c>
      <c r="G210">
        <v>207345.79536235501</v>
      </c>
      <c r="H210">
        <v>54.9196488865513</v>
      </c>
      <c r="I210">
        <v>1378418.7039900301</v>
      </c>
      <c r="J210">
        <v>0</v>
      </c>
    </row>
    <row r="211" spans="1:10" x14ac:dyDescent="0.2">
      <c r="A211" s="1">
        <v>43497</v>
      </c>
      <c r="B211">
        <v>56989.14</v>
      </c>
      <c r="C211">
        <v>9545768.0199999996</v>
      </c>
      <c r="D211">
        <v>9602757.1600000001</v>
      </c>
      <c r="E211">
        <v>9602735.5433767997</v>
      </c>
      <c r="F211">
        <v>10</v>
      </c>
      <c r="G211">
        <v>186833.88836760301</v>
      </c>
      <c r="H211">
        <v>58.486828678088798</v>
      </c>
      <c r="I211">
        <v>1324586.07684037</v>
      </c>
      <c r="J211">
        <v>0</v>
      </c>
    </row>
    <row r="212" spans="1:10" x14ac:dyDescent="0.2">
      <c r="A212" s="1">
        <v>43525</v>
      </c>
      <c r="B212">
        <v>122932.41</v>
      </c>
      <c r="C212">
        <v>11778907.85</v>
      </c>
      <c r="D212">
        <v>11901840.26</v>
      </c>
      <c r="E212">
        <v>11901783.2263833</v>
      </c>
      <c r="F212">
        <v>10</v>
      </c>
      <c r="G212">
        <v>216584.19109627799</v>
      </c>
      <c r="H212">
        <v>62.4627422390259</v>
      </c>
      <c r="I212">
        <v>1626659.2751114401</v>
      </c>
      <c r="J212">
        <v>0</v>
      </c>
    </row>
    <row r="213" spans="1:10" x14ac:dyDescent="0.2">
      <c r="A213" s="1">
        <v>43556</v>
      </c>
      <c r="B213">
        <v>186636.45</v>
      </c>
      <c r="C213">
        <v>11988930.449999999</v>
      </c>
      <c r="D213">
        <v>12175566.9</v>
      </c>
      <c r="E213">
        <v>12175567.786501501</v>
      </c>
      <c r="F213">
        <v>10</v>
      </c>
      <c r="G213">
        <v>203217.05867400701</v>
      </c>
      <c r="H213">
        <v>68.197927095055107</v>
      </c>
      <c r="I213">
        <v>1683414.3654199201</v>
      </c>
      <c r="J213">
        <v>0</v>
      </c>
    </row>
    <row r="214" spans="1:10" x14ac:dyDescent="0.2">
      <c r="A214" s="1">
        <v>43586</v>
      </c>
      <c r="B214">
        <v>170640.96</v>
      </c>
      <c r="C214">
        <v>11789430.060000001</v>
      </c>
      <c r="D214">
        <v>11960071.02</v>
      </c>
      <c r="E214">
        <v>11960070.5214807</v>
      </c>
      <c r="F214">
        <v>10</v>
      </c>
      <c r="G214">
        <v>211111.346145547</v>
      </c>
      <c r="H214">
        <v>64.576030012752994</v>
      </c>
      <c r="I214">
        <v>1672662.1032467401</v>
      </c>
      <c r="J214">
        <v>0</v>
      </c>
    </row>
    <row r="215" spans="1:10" x14ac:dyDescent="0.2">
      <c r="A215" s="1">
        <v>43617</v>
      </c>
      <c r="B215">
        <v>136073.59</v>
      </c>
      <c r="C215">
        <v>10636396.460000001</v>
      </c>
      <c r="D215">
        <v>10772470.050000001</v>
      </c>
      <c r="E215">
        <v>10772470.787634499</v>
      </c>
      <c r="F215">
        <v>10</v>
      </c>
      <c r="G215">
        <v>204635.96457197901</v>
      </c>
      <c r="H215">
        <v>59.904397293133002</v>
      </c>
      <c r="I215">
        <v>1486123.33454881</v>
      </c>
      <c r="J215">
        <v>0</v>
      </c>
    </row>
    <row r="216" spans="1:10" x14ac:dyDescent="0.2">
      <c r="A216" s="1">
        <v>43647</v>
      </c>
      <c r="B216">
        <v>102653.03</v>
      </c>
      <c r="C216">
        <v>9530712.0199999996</v>
      </c>
      <c r="D216">
        <v>9633365.0500000007</v>
      </c>
      <c r="E216">
        <v>9633364.5434544291</v>
      </c>
      <c r="F216">
        <v>10</v>
      </c>
      <c r="G216">
        <v>177188.75228720601</v>
      </c>
      <c r="H216">
        <v>61.8146499519383</v>
      </c>
      <c r="I216">
        <v>1319496.1545999099</v>
      </c>
      <c r="J216">
        <v>0</v>
      </c>
    </row>
    <row r="217" spans="1:10" x14ac:dyDescent="0.2">
      <c r="A217" s="1">
        <v>43678</v>
      </c>
      <c r="B217">
        <v>192728.89</v>
      </c>
      <c r="C217">
        <v>10420035.9</v>
      </c>
      <c r="D217">
        <v>10612764.789999999</v>
      </c>
      <c r="E217">
        <v>10612764.927175101</v>
      </c>
      <c r="F217">
        <v>10</v>
      </c>
      <c r="G217">
        <v>210270.11962333601</v>
      </c>
      <c r="H217">
        <v>57.303532450589103</v>
      </c>
      <c r="I217">
        <v>1436455.6960499799</v>
      </c>
      <c r="J217">
        <v>0</v>
      </c>
    </row>
    <row r="218" spans="1:10" x14ac:dyDescent="0.2">
      <c r="A218" s="1">
        <v>43709</v>
      </c>
      <c r="B218">
        <v>197518.51</v>
      </c>
      <c r="C218">
        <v>10410971.140000001</v>
      </c>
      <c r="D218">
        <v>10608489.65</v>
      </c>
      <c r="E218">
        <v>10608489.784473799</v>
      </c>
      <c r="F218">
        <v>10</v>
      </c>
      <c r="G218">
        <v>206299.773837004</v>
      </c>
      <c r="H218">
        <v>58.279574693003902</v>
      </c>
      <c r="I218">
        <v>1414573.2940096001</v>
      </c>
      <c r="J218">
        <v>0</v>
      </c>
    </row>
    <row r="219" spans="1:10" x14ac:dyDescent="0.2">
      <c r="A219" s="1">
        <v>43739</v>
      </c>
      <c r="B219">
        <v>146649.51999999999</v>
      </c>
      <c r="C219">
        <v>9771121.2400000002</v>
      </c>
      <c r="D219">
        <v>9917770.7599999998</v>
      </c>
      <c r="E219">
        <v>9917777.8790304102</v>
      </c>
      <c r="F219">
        <v>10</v>
      </c>
      <c r="G219">
        <v>203189.540705797</v>
      </c>
      <c r="H219">
        <v>55.349762281859</v>
      </c>
      <c r="I219">
        <v>1328714.8971955599</v>
      </c>
      <c r="J219">
        <v>0</v>
      </c>
    </row>
    <row r="220" spans="1:10" x14ac:dyDescent="0.2">
      <c r="A220" s="1">
        <v>43770</v>
      </c>
      <c r="B220">
        <v>172144.9</v>
      </c>
      <c r="C220">
        <v>10437562.84</v>
      </c>
      <c r="D220">
        <v>10609707.74</v>
      </c>
      <c r="E220">
        <v>10609720.532005301</v>
      </c>
      <c r="F220">
        <v>10</v>
      </c>
      <c r="G220">
        <v>208062.360992937</v>
      </c>
      <c r="H220">
        <v>57.821532577766497</v>
      </c>
      <c r="I220">
        <v>1420764.0523548201</v>
      </c>
      <c r="J220">
        <v>0</v>
      </c>
    </row>
    <row r="221" spans="1:10" x14ac:dyDescent="0.2">
      <c r="A221" s="1">
        <v>43800</v>
      </c>
      <c r="B221">
        <v>158944.82999999999</v>
      </c>
      <c r="C221">
        <v>10901873.98</v>
      </c>
      <c r="D221">
        <v>11060818.810000001</v>
      </c>
      <c r="E221">
        <v>11060841.053552199</v>
      </c>
      <c r="F221">
        <v>10</v>
      </c>
      <c r="G221">
        <v>204003.34621635301</v>
      </c>
      <c r="H221">
        <v>61.330214348093698</v>
      </c>
      <c r="I221">
        <v>1450727.89762503</v>
      </c>
      <c r="J221">
        <v>0</v>
      </c>
    </row>
    <row r="222" spans="1:10" x14ac:dyDescent="0.2">
      <c r="A222" s="1">
        <v>43831</v>
      </c>
      <c r="B222">
        <v>161496.84</v>
      </c>
      <c r="C222">
        <v>10246360.26</v>
      </c>
      <c r="D222">
        <v>10407857.1</v>
      </c>
      <c r="E222">
        <v>10407856.611761499</v>
      </c>
      <c r="F222">
        <v>10</v>
      </c>
      <c r="G222">
        <v>200593.85504252501</v>
      </c>
      <c r="H222">
        <v>58.735779999323199</v>
      </c>
      <c r="I222">
        <v>1374179.9272322899</v>
      </c>
      <c r="J222">
        <v>0</v>
      </c>
    </row>
    <row r="223" spans="1:10" x14ac:dyDescent="0.2">
      <c r="A223" s="1">
        <v>43862</v>
      </c>
      <c r="B223">
        <v>105664.09</v>
      </c>
      <c r="C223">
        <v>8201276.7999999998</v>
      </c>
      <c r="D223">
        <v>8306940.8899999997</v>
      </c>
      <c r="E223">
        <v>8310546.5280932998</v>
      </c>
      <c r="F223">
        <v>10</v>
      </c>
      <c r="G223">
        <v>181965.12682689101</v>
      </c>
      <c r="H223">
        <v>51.901837548608903</v>
      </c>
      <c r="I223">
        <v>1133777.92398802</v>
      </c>
      <c r="J223">
        <v>0</v>
      </c>
    </row>
    <row r="224" spans="1:10" x14ac:dyDescent="0.2">
      <c r="A224" s="1">
        <v>43891</v>
      </c>
      <c r="B224">
        <v>69829.75</v>
      </c>
      <c r="C224">
        <v>5040567.3099999996</v>
      </c>
      <c r="D224">
        <v>5110397.0599999996</v>
      </c>
      <c r="E224">
        <v>5110401.8154180404</v>
      </c>
      <c r="F224">
        <v>10</v>
      </c>
      <c r="G224">
        <v>186312.524649737</v>
      </c>
      <c r="H224">
        <v>31.1467234128272</v>
      </c>
      <c r="I224">
        <v>692622.85819287505</v>
      </c>
      <c r="J224">
        <v>0</v>
      </c>
    </row>
    <row r="225" spans="1:10" x14ac:dyDescent="0.2">
      <c r="A225" s="1">
        <v>43922</v>
      </c>
      <c r="B225">
        <v>16075.81</v>
      </c>
      <c r="C225">
        <v>1974074.55</v>
      </c>
      <c r="D225">
        <v>1990150.36</v>
      </c>
      <c r="E225">
        <v>1990153.17393313</v>
      </c>
      <c r="F225">
        <v>10</v>
      </c>
      <c r="G225">
        <v>157595.61124643701</v>
      </c>
      <c r="H225">
        <v>14.3443154398082</v>
      </c>
      <c r="I225">
        <v>270447.98571514699</v>
      </c>
      <c r="J225">
        <v>0</v>
      </c>
    </row>
    <row r="226" spans="1:10" x14ac:dyDescent="0.2">
      <c r="A226" s="1">
        <v>43952</v>
      </c>
      <c r="B226">
        <v>13766.77</v>
      </c>
      <c r="C226">
        <v>1570820.39</v>
      </c>
      <c r="D226">
        <v>1584587.16</v>
      </c>
      <c r="E226">
        <v>1584586.660038</v>
      </c>
      <c r="F226">
        <v>10</v>
      </c>
      <c r="G226">
        <v>94141.364754561</v>
      </c>
      <c r="H226">
        <v>19.1819071499994</v>
      </c>
      <c r="I226">
        <v>221224.257658218</v>
      </c>
      <c r="J226">
        <v>0</v>
      </c>
    </row>
    <row r="227" spans="1:10" x14ac:dyDescent="0.2">
      <c r="A227" s="1">
        <v>43983</v>
      </c>
      <c r="B227">
        <v>55896.35</v>
      </c>
      <c r="C227">
        <v>5492337.1399999997</v>
      </c>
      <c r="D227">
        <v>5548233.4900000002</v>
      </c>
      <c r="E227">
        <v>5548189.7654722901</v>
      </c>
      <c r="F227">
        <v>10</v>
      </c>
      <c r="G227">
        <v>175187.908663785</v>
      </c>
      <c r="H227">
        <v>36.087086954123102</v>
      </c>
      <c r="I227">
        <v>773831.52778869704</v>
      </c>
      <c r="J227">
        <v>0</v>
      </c>
    </row>
    <row r="228" spans="1:10" x14ac:dyDescent="0.2">
      <c r="A228" s="1">
        <v>44013</v>
      </c>
      <c r="B228">
        <v>42340.1</v>
      </c>
      <c r="C228">
        <v>4297068.7300000004</v>
      </c>
      <c r="D228">
        <v>4339408.83</v>
      </c>
      <c r="E228">
        <v>4339410.3425951404</v>
      </c>
      <c r="F228">
        <v>10</v>
      </c>
      <c r="G228">
        <v>127192.373708317</v>
      </c>
      <c r="H228">
        <v>38.741139604227897</v>
      </c>
      <c r="I228">
        <v>588167.16383190197</v>
      </c>
      <c r="J228">
        <v>0</v>
      </c>
    </row>
    <row r="229" spans="1:10" x14ac:dyDescent="0.2">
      <c r="A229" s="1">
        <v>44044</v>
      </c>
      <c r="B229">
        <v>31018.74</v>
      </c>
      <c r="C229">
        <v>4598746.22</v>
      </c>
      <c r="D229">
        <v>4629764.96</v>
      </c>
      <c r="E229">
        <v>4629767.0598860998</v>
      </c>
      <c r="F229">
        <v>10</v>
      </c>
      <c r="G229">
        <v>128856.208682831</v>
      </c>
      <c r="H229">
        <v>40.851691929940998</v>
      </c>
      <c r="I229">
        <v>634227.080485099</v>
      </c>
      <c r="J229">
        <v>0</v>
      </c>
    </row>
    <row r="230" spans="1:10" x14ac:dyDescent="0.2">
      <c r="A230" s="1">
        <v>44075</v>
      </c>
      <c r="B230">
        <v>29682.33</v>
      </c>
      <c r="C230">
        <v>4118486.29</v>
      </c>
      <c r="D230">
        <v>4148168.62</v>
      </c>
      <c r="E230">
        <v>4148168.34333032</v>
      </c>
      <c r="F230">
        <v>10</v>
      </c>
      <c r="G230">
        <v>123922.81782235</v>
      </c>
      <c r="H230">
        <v>38.072190899101898</v>
      </c>
      <c r="I230">
        <v>569844.83355681796</v>
      </c>
      <c r="J230">
        <v>0</v>
      </c>
    </row>
    <row r="231" spans="1:10" x14ac:dyDescent="0.2">
      <c r="A231" s="1">
        <v>44105</v>
      </c>
      <c r="B231">
        <v>33239.760000000002</v>
      </c>
      <c r="C231">
        <v>3745341.78</v>
      </c>
      <c r="D231">
        <v>3778581.54</v>
      </c>
      <c r="E231">
        <v>3778565.2126094499</v>
      </c>
      <c r="F231">
        <v>10</v>
      </c>
      <c r="G231">
        <v>115064.970605191</v>
      </c>
      <c r="H231">
        <v>37.352315578587699</v>
      </c>
      <c r="I231">
        <v>519377.88147657202</v>
      </c>
      <c r="J231">
        <v>0</v>
      </c>
    </row>
    <row r="232" spans="1:10" x14ac:dyDescent="0.2">
      <c r="A232" s="1">
        <v>44136</v>
      </c>
      <c r="B232">
        <v>35915.370000000003</v>
      </c>
      <c r="C232">
        <v>3994971.63</v>
      </c>
      <c r="D232">
        <v>4030887</v>
      </c>
      <c r="E232">
        <v>4030889.6161748702</v>
      </c>
      <c r="F232">
        <v>10</v>
      </c>
      <c r="G232">
        <v>117744.50344307801</v>
      </c>
      <c r="H232">
        <v>38.961050160368998</v>
      </c>
      <c r="I232">
        <v>556559.88857864204</v>
      </c>
      <c r="J232">
        <v>0</v>
      </c>
    </row>
    <row r="233" spans="1:10" x14ac:dyDescent="0.2">
      <c r="A233" s="1">
        <v>44166</v>
      </c>
      <c r="B233">
        <v>41898.54</v>
      </c>
      <c r="C233">
        <v>5531029.7800000003</v>
      </c>
      <c r="D233">
        <v>5572928.3200000003</v>
      </c>
      <c r="E233">
        <v>5572928.7603154602</v>
      </c>
      <c r="F233">
        <v>10</v>
      </c>
      <c r="G233">
        <v>141351.48452784799</v>
      </c>
      <c r="H233">
        <v>44.806316980803999</v>
      </c>
      <c r="I233">
        <v>760510.66114651097</v>
      </c>
      <c r="J233">
        <v>0</v>
      </c>
    </row>
    <row r="234" spans="1:10" x14ac:dyDescent="0.2">
      <c r="A234" s="1">
        <v>44197</v>
      </c>
      <c r="B234">
        <v>63547.63</v>
      </c>
      <c r="C234">
        <v>6218411.9500000002</v>
      </c>
      <c r="D234">
        <v>6281959.5800000001</v>
      </c>
      <c r="E234">
        <v>6281957.7777989702</v>
      </c>
      <c r="F234">
        <v>10</v>
      </c>
      <c r="G234">
        <v>141122.47585440899</v>
      </c>
      <c r="H234">
        <v>50.640910430146398</v>
      </c>
      <c r="I234">
        <v>864612.88162465405</v>
      </c>
      <c r="J234">
        <v>0</v>
      </c>
    </row>
    <row r="235" spans="1:10" x14ac:dyDescent="0.2">
      <c r="A235" s="1">
        <v>44228</v>
      </c>
      <c r="B235">
        <v>73600.990000000005</v>
      </c>
      <c r="C235">
        <v>6567103.1799999997</v>
      </c>
      <c r="D235">
        <v>6640704.1699999999</v>
      </c>
      <c r="E235">
        <v>6640705.1769346502</v>
      </c>
      <c r="F235">
        <v>10</v>
      </c>
      <c r="G235">
        <v>130449.680751548</v>
      </c>
      <c r="H235">
        <v>57.901669583342198</v>
      </c>
      <c r="I235">
        <v>912549.13519396295</v>
      </c>
      <c r="J235">
        <v>0</v>
      </c>
    </row>
    <row r="236" spans="1:10" x14ac:dyDescent="0.2">
      <c r="A236" s="1">
        <v>44256</v>
      </c>
      <c r="B236">
        <v>58403.7</v>
      </c>
      <c r="C236">
        <v>7820158.6399999997</v>
      </c>
      <c r="D236">
        <v>7878562.3399999999</v>
      </c>
      <c r="E236">
        <v>7878536.0917374296</v>
      </c>
      <c r="F236">
        <v>10</v>
      </c>
      <c r="G236">
        <v>145596.195961452</v>
      </c>
      <c r="H236">
        <v>61.592833067822603</v>
      </c>
      <c r="I236">
        <v>1089146.1014262601</v>
      </c>
      <c r="J236">
        <v>0</v>
      </c>
    </row>
    <row r="237" spans="1:10" x14ac:dyDescent="0.2">
      <c r="A237" s="1">
        <v>44287</v>
      </c>
      <c r="B237">
        <v>88007.41</v>
      </c>
      <c r="C237">
        <v>7423569.7400000002</v>
      </c>
      <c r="D237">
        <v>7511577.1500000004</v>
      </c>
      <c r="E237">
        <v>7511561.6590305101</v>
      </c>
      <c r="F237">
        <v>10</v>
      </c>
      <c r="G237">
        <v>140610.970223996</v>
      </c>
      <c r="H237">
        <v>60.810523209765897</v>
      </c>
      <c r="I237">
        <v>1039065.00932349</v>
      </c>
      <c r="J237">
        <v>0</v>
      </c>
    </row>
    <row r="238" spans="1:10" x14ac:dyDescent="0.2">
      <c r="A238" s="1">
        <v>44317</v>
      </c>
      <c r="B238">
        <v>88207.52</v>
      </c>
      <c r="C238">
        <v>7832905.5499999998</v>
      </c>
      <c r="D238">
        <v>7921113.0700000003</v>
      </c>
      <c r="E238">
        <v>7921114.8764512902</v>
      </c>
      <c r="F238">
        <v>10</v>
      </c>
      <c r="G238">
        <v>143049.376152171</v>
      </c>
      <c r="H238">
        <v>63.092968926376201</v>
      </c>
      <c r="I238">
        <v>1104294.96805513</v>
      </c>
      <c r="J238">
        <v>0</v>
      </c>
    </row>
    <row r="239" spans="1:10" x14ac:dyDescent="0.2">
      <c r="A239" s="1">
        <v>44348</v>
      </c>
      <c r="B239">
        <v>38917.050000000003</v>
      </c>
      <c r="C239">
        <v>7916203.6699999999</v>
      </c>
      <c r="D239">
        <v>7955120.7199999997</v>
      </c>
      <c r="E239">
        <v>7955121.4187373398</v>
      </c>
      <c r="F239">
        <v>10</v>
      </c>
      <c r="G239">
        <v>128848.25470280601</v>
      </c>
      <c r="H239">
        <v>70.281543493673794</v>
      </c>
      <c r="I239">
        <v>1100532.79824187</v>
      </c>
      <c r="J239">
        <v>0</v>
      </c>
    </row>
    <row r="240" spans="1:10" x14ac:dyDescent="0.2">
      <c r="A240" s="1">
        <v>44378</v>
      </c>
      <c r="B240">
        <v>47238.07</v>
      </c>
      <c r="C240">
        <v>8205629.4400000004</v>
      </c>
      <c r="D240">
        <v>8252867.5099999998</v>
      </c>
      <c r="E240">
        <v>8252867.7629027301</v>
      </c>
      <c r="F240">
        <v>10</v>
      </c>
      <c r="G240">
        <v>131882.77303663499</v>
      </c>
      <c r="H240">
        <v>71.243429277308294</v>
      </c>
      <c r="I240">
        <v>1142913.2508280801</v>
      </c>
      <c r="J240">
        <v>0</v>
      </c>
    </row>
    <row r="241" spans="1:26" x14ac:dyDescent="0.2">
      <c r="A241" s="1">
        <v>44409</v>
      </c>
      <c r="B241">
        <v>58830.14</v>
      </c>
      <c r="C241">
        <v>6970996.9000000004</v>
      </c>
      <c r="D241">
        <v>7029827.04</v>
      </c>
      <c r="E241">
        <v>7029930.0599224297</v>
      </c>
      <c r="F241">
        <v>10</v>
      </c>
      <c r="G241">
        <v>120344.492225097</v>
      </c>
      <c r="H241">
        <v>66.558831139968802</v>
      </c>
      <c r="I241">
        <v>980058.67671308399</v>
      </c>
      <c r="J241">
        <v>0</v>
      </c>
    </row>
    <row r="242" spans="1:26" x14ac:dyDescent="0.2">
      <c r="A242" s="1">
        <v>44440</v>
      </c>
      <c r="B242">
        <v>80071.649999999994</v>
      </c>
      <c r="C242">
        <v>4591516.92</v>
      </c>
      <c r="D242">
        <v>4671588.57</v>
      </c>
      <c r="E242">
        <v>4671588.2731136102</v>
      </c>
      <c r="F242">
        <v>10</v>
      </c>
      <c r="G242">
        <v>79737.950558901997</v>
      </c>
      <c r="H242">
        <v>66.812003707037903</v>
      </c>
      <c r="I242">
        <v>655863.97521934798</v>
      </c>
      <c r="J242">
        <v>0</v>
      </c>
    </row>
    <row r="243" spans="1:26" x14ac:dyDescent="0.2">
      <c r="A243" s="1">
        <v>44470</v>
      </c>
      <c r="B243">
        <v>38788.230000000003</v>
      </c>
      <c r="C243">
        <v>5714559.6799999997</v>
      </c>
      <c r="D243">
        <v>5753347.9100000001</v>
      </c>
      <c r="E243">
        <v>5753347.9345722897</v>
      </c>
      <c r="F243">
        <v>10</v>
      </c>
      <c r="G243">
        <v>85409.260849847997</v>
      </c>
      <c r="H243">
        <v>76.810268720665306</v>
      </c>
      <c r="I243">
        <v>806960.34253793</v>
      </c>
      <c r="J243">
        <v>0</v>
      </c>
    </row>
    <row r="244" spans="1:26" x14ac:dyDescent="0.2">
      <c r="A244" s="1">
        <v>44501</v>
      </c>
      <c r="B244">
        <v>105164.59</v>
      </c>
      <c r="C244">
        <v>8015532.4900000002</v>
      </c>
      <c r="D244">
        <v>8120697.0800000001</v>
      </c>
      <c r="E244">
        <v>8120698.22254973</v>
      </c>
      <c r="F244">
        <v>10</v>
      </c>
      <c r="G244">
        <v>119924.947772129</v>
      </c>
      <c r="H244">
        <v>77.196160567184705</v>
      </c>
      <c r="I244">
        <v>1137047.30167878</v>
      </c>
      <c r="J244">
        <v>0</v>
      </c>
    </row>
    <row r="245" spans="1:26" x14ac:dyDescent="0.2">
      <c r="A245" s="1">
        <v>44531</v>
      </c>
      <c r="B245">
        <v>60910.64</v>
      </c>
      <c r="C245">
        <v>7498629.4900000002</v>
      </c>
      <c r="D245">
        <v>7559540.1299999999</v>
      </c>
      <c r="E245">
        <v>7559539.4978504404</v>
      </c>
      <c r="F245">
        <v>10</v>
      </c>
      <c r="G245">
        <v>120380.22640030101</v>
      </c>
      <c r="H245">
        <v>71.590367775448598</v>
      </c>
      <c r="I245">
        <v>1058525.1830388701</v>
      </c>
      <c r="J245">
        <v>0</v>
      </c>
    </row>
    <row r="246" spans="1:26" x14ac:dyDescent="0.2">
      <c r="A246" s="1">
        <v>44562</v>
      </c>
      <c r="D246"/>
      <c r="G246"/>
    </row>
    <row r="247" spans="1:26" x14ac:dyDescent="0.2">
      <c r="A247" s="1"/>
      <c r="D247"/>
      <c r="G247"/>
    </row>
    <row r="248" spans="1:26" x14ac:dyDescent="0.2">
      <c r="D248" s="87">
        <f>SUM(D30:D247)</f>
        <v>3888107467.6000018</v>
      </c>
      <c r="G248" s="60">
        <f>SUM(G30:G247)</f>
        <v>60744938.089560404</v>
      </c>
    </row>
    <row r="249" spans="1:26" x14ac:dyDescent="0.2">
      <c r="D249" s="87">
        <f>Z30+Z31+Z32+Z33+Z34+Z35+Z36+Z37+Z38+Z39+Z40+Z41+Z42+Z43+Z44+Z45+Z46+Z47+Z48</f>
        <v>3888107467.5999994</v>
      </c>
      <c r="G249" s="60">
        <f>+Z53+Z54+Z55+Z56+Z57+Z58+Z59+Z60+Z61+Z62+Z63+Z64+Z65+Z66+Z67+Z68+Z69+Z70+Z71</f>
        <v>60744938.089560412</v>
      </c>
    </row>
    <row r="250" spans="1:26" ht="15.75" x14ac:dyDescent="0.25">
      <c r="A250" s="28" t="s">
        <v>1</v>
      </c>
    </row>
    <row r="251" spans="1:26" x14ac:dyDescent="0.2">
      <c r="M251" s="10" t="s">
        <v>51</v>
      </c>
    </row>
    <row r="252" spans="1:26" x14ac:dyDescent="0.2">
      <c r="A252" s="13" t="s">
        <v>38</v>
      </c>
      <c r="B252" s="13" t="s">
        <v>39</v>
      </c>
      <c r="C252" s="13" t="s">
        <v>40</v>
      </c>
      <c r="D252" s="65" t="s">
        <v>5</v>
      </c>
      <c r="E252" s="13" t="s">
        <v>41</v>
      </c>
      <c r="F252" s="13" t="s">
        <v>42</v>
      </c>
      <c r="G252" s="61" t="s">
        <v>43</v>
      </c>
      <c r="H252" s="13" t="s">
        <v>44</v>
      </c>
      <c r="I252" s="13" t="s">
        <v>45</v>
      </c>
      <c r="J252" s="13" t="s">
        <v>46</v>
      </c>
    </row>
    <row r="253" spans="1:26" x14ac:dyDescent="0.2">
      <c r="A253" s="1">
        <v>37987</v>
      </c>
      <c r="B253">
        <v>195489.59</v>
      </c>
      <c r="C253">
        <v>25007280.969999999</v>
      </c>
      <c r="D253">
        <v>25202770.559999999</v>
      </c>
      <c r="E253">
        <v>25144197.483173098</v>
      </c>
      <c r="F253">
        <v>20</v>
      </c>
      <c r="G253">
        <v>4140584.3971097199</v>
      </c>
      <c r="H253">
        <v>6.2311393976185201</v>
      </c>
      <c r="I253">
        <v>656361.08282185497</v>
      </c>
      <c r="J253">
        <v>0</v>
      </c>
      <c r="N253" s="9" t="s">
        <v>21</v>
      </c>
      <c r="O253" s="9" t="s">
        <v>22</v>
      </c>
      <c r="P253" s="9" t="s">
        <v>23</v>
      </c>
      <c r="Q253" s="9" t="s">
        <v>24</v>
      </c>
      <c r="R253" s="9" t="s">
        <v>25</v>
      </c>
      <c r="S253" s="9" t="s">
        <v>26</v>
      </c>
      <c r="T253" s="9" t="s">
        <v>27</v>
      </c>
      <c r="U253" s="9" t="s">
        <v>28</v>
      </c>
      <c r="V253" s="9" t="s">
        <v>29</v>
      </c>
      <c r="W253" s="9" t="s">
        <v>30</v>
      </c>
      <c r="X253" s="9" t="s">
        <v>31</v>
      </c>
      <c r="Y253" s="9" t="s">
        <v>32</v>
      </c>
    </row>
    <row r="254" spans="1:26" x14ac:dyDescent="0.2">
      <c r="A254" s="1">
        <v>38018</v>
      </c>
      <c r="B254">
        <v>242588.25</v>
      </c>
      <c r="C254">
        <v>21470893.5</v>
      </c>
      <c r="D254">
        <v>21713481.75</v>
      </c>
      <c r="E254">
        <v>22793545.438280299</v>
      </c>
      <c r="F254">
        <v>20</v>
      </c>
      <c r="G254">
        <v>3759594.0515562999</v>
      </c>
      <c r="H254">
        <v>6.2454215314270796</v>
      </c>
      <c r="I254">
        <v>686704.20073460694</v>
      </c>
      <c r="J254">
        <v>0</v>
      </c>
      <c r="M254">
        <v>2004</v>
      </c>
      <c r="N254">
        <v>25202770.559999999</v>
      </c>
      <c r="O254">
        <v>21713481.75</v>
      </c>
      <c r="P254">
        <v>21545449.5</v>
      </c>
      <c r="Q254">
        <v>22377863.359999999</v>
      </c>
      <c r="R254">
        <v>24492404.359999999</v>
      </c>
      <c r="S254">
        <v>26209022.23</v>
      </c>
      <c r="T254">
        <v>25507010.940000001</v>
      </c>
      <c r="U254">
        <v>23902636.719999999</v>
      </c>
      <c r="V254">
        <v>16416773.4</v>
      </c>
      <c r="W254">
        <v>21431923.059999999</v>
      </c>
      <c r="X254">
        <v>24831129.18</v>
      </c>
      <c r="Y254">
        <v>25639168.280000001</v>
      </c>
      <c r="Z254" s="27">
        <f t="shared" ref="Z254:Z264" si="4">SUM(N254:Y254)</f>
        <v>279269633.34000003</v>
      </c>
    </row>
    <row r="255" spans="1:26" x14ac:dyDescent="0.2">
      <c r="A255" s="1">
        <v>38047</v>
      </c>
      <c r="B255">
        <v>140069.07</v>
      </c>
      <c r="C255">
        <v>21405380.43</v>
      </c>
      <c r="D255">
        <v>21545449.5</v>
      </c>
      <c r="E255">
        <v>21545930.969780799</v>
      </c>
      <c r="F255">
        <v>20</v>
      </c>
      <c r="G255">
        <v>4059345.9773357799</v>
      </c>
      <c r="H255">
        <v>5.4696483454017297</v>
      </c>
      <c r="I255">
        <v>657264.03856694396</v>
      </c>
      <c r="J255">
        <v>0</v>
      </c>
      <c r="M255">
        <v>2005</v>
      </c>
      <c r="N255">
        <v>22368429.109999999</v>
      </c>
      <c r="O255">
        <v>20647581.969999999</v>
      </c>
      <c r="P255">
        <v>24209280.059999999</v>
      </c>
      <c r="Q255">
        <v>25822883.84</v>
      </c>
      <c r="R255">
        <v>24749852.489999998</v>
      </c>
      <c r="S255">
        <v>22750395.02</v>
      </c>
      <c r="T255">
        <v>24383629.629999999</v>
      </c>
      <c r="U255">
        <v>25909986.300000001</v>
      </c>
      <c r="V255">
        <v>15277100.470000001</v>
      </c>
      <c r="W255">
        <v>20489246.5</v>
      </c>
      <c r="X255">
        <v>26049180.170000002</v>
      </c>
      <c r="Y255">
        <v>33028146.489999998</v>
      </c>
      <c r="Z255" s="27">
        <f t="shared" si="4"/>
        <v>285685712.05000001</v>
      </c>
    </row>
    <row r="256" spans="1:26" x14ac:dyDescent="0.2">
      <c r="A256" s="1">
        <v>38078</v>
      </c>
      <c r="B256">
        <v>1157304.71</v>
      </c>
      <c r="C256">
        <v>21220558.649999999</v>
      </c>
      <c r="D256">
        <v>22377863.359999999</v>
      </c>
      <c r="E256">
        <v>22483461.4506923</v>
      </c>
      <c r="F256">
        <v>20</v>
      </c>
      <c r="G256">
        <v>4086536.5760553102</v>
      </c>
      <c r="H256">
        <v>5.6641315281070499</v>
      </c>
      <c r="I256">
        <v>663219.21050524595</v>
      </c>
      <c r="J256">
        <v>0</v>
      </c>
      <c r="M256">
        <v>2006</v>
      </c>
      <c r="N256">
        <v>31017469.260000002</v>
      </c>
      <c r="O256">
        <v>24066701.719999999</v>
      </c>
      <c r="P256">
        <v>23328764.800000001</v>
      </c>
      <c r="Q256">
        <v>23637002.050000001</v>
      </c>
      <c r="R256">
        <v>24362338.539999999</v>
      </c>
      <c r="S256">
        <v>23050111.460000001</v>
      </c>
      <c r="T256">
        <v>23014408.030000001</v>
      </c>
      <c r="U256">
        <v>26824507.460000001</v>
      </c>
      <c r="V256">
        <v>21299764.629999999</v>
      </c>
      <c r="W256">
        <v>17825793.82</v>
      </c>
      <c r="X256">
        <v>25667799.98</v>
      </c>
      <c r="Y256">
        <v>27266023.25</v>
      </c>
      <c r="Z256" s="27">
        <f t="shared" si="4"/>
        <v>291360685</v>
      </c>
    </row>
    <row r="257" spans="1:26" x14ac:dyDescent="0.2">
      <c r="A257" s="1">
        <v>38108</v>
      </c>
      <c r="B257">
        <v>289092.82</v>
      </c>
      <c r="C257">
        <v>24203311.539999999</v>
      </c>
      <c r="D257">
        <v>24492404.359999999</v>
      </c>
      <c r="E257">
        <v>24693478.575361401</v>
      </c>
      <c r="F257">
        <v>20</v>
      </c>
      <c r="G257">
        <v>3978747.3673637598</v>
      </c>
      <c r="H257">
        <v>6.3622898122200802</v>
      </c>
      <c r="I257">
        <v>620465.26541450596</v>
      </c>
      <c r="J257">
        <v>0</v>
      </c>
      <c r="M257">
        <v>2007</v>
      </c>
      <c r="N257">
        <v>20960326.329999998</v>
      </c>
      <c r="O257">
        <v>24034082.199999999</v>
      </c>
      <c r="P257">
        <v>27862427.289999999</v>
      </c>
      <c r="Q257">
        <v>27273585.43</v>
      </c>
      <c r="R257">
        <v>29913047.129999999</v>
      </c>
      <c r="S257">
        <v>28088096.920000002</v>
      </c>
      <c r="T257">
        <v>25094872.699999999</v>
      </c>
      <c r="U257">
        <v>22279592.559999999</v>
      </c>
      <c r="V257">
        <v>20615150.760000002</v>
      </c>
      <c r="W257">
        <v>24860753.02</v>
      </c>
      <c r="X257">
        <v>26383796.84</v>
      </c>
      <c r="Y257">
        <v>28234749.969999999</v>
      </c>
      <c r="Z257" s="27">
        <f t="shared" si="4"/>
        <v>305600481.14999998</v>
      </c>
    </row>
    <row r="258" spans="1:26" x14ac:dyDescent="0.2">
      <c r="A258" s="1">
        <v>38139</v>
      </c>
      <c r="B258">
        <v>260453.09</v>
      </c>
      <c r="C258">
        <v>25948569.140000001</v>
      </c>
      <c r="D258">
        <v>26209022.23</v>
      </c>
      <c r="E258">
        <v>26277591.717620902</v>
      </c>
      <c r="F258">
        <v>20</v>
      </c>
      <c r="G258">
        <v>3983946.1281394102</v>
      </c>
      <c r="H258">
        <v>6.7728785182197004</v>
      </c>
      <c r="I258">
        <v>705191.43139907403</v>
      </c>
      <c r="J258">
        <v>0</v>
      </c>
      <c r="M258">
        <v>2008</v>
      </c>
      <c r="N258">
        <v>29486848.949999999</v>
      </c>
      <c r="O258">
        <v>30369685.82</v>
      </c>
      <c r="P258">
        <v>36142467.920000002</v>
      </c>
      <c r="Q258">
        <v>37486383.810000002</v>
      </c>
      <c r="R258">
        <v>50872287.869999997</v>
      </c>
      <c r="S258">
        <v>56143404.909999996</v>
      </c>
      <c r="T258">
        <v>58049945.969999999</v>
      </c>
      <c r="U258">
        <v>38127222.100000001</v>
      </c>
      <c r="V258">
        <v>13595360.65</v>
      </c>
      <c r="W258">
        <v>24541823.379999999</v>
      </c>
      <c r="X258">
        <v>25653193.649999999</v>
      </c>
      <c r="Y258">
        <v>19967337.449999999</v>
      </c>
      <c r="Z258" s="27">
        <f t="shared" si="4"/>
        <v>420435962.47999996</v>
      </c>
    </row>
    <row r="259" spans="1:26" x14ac:dyDescent="0.2">
      <c r="A259" s="1">
        <v>38169</v>
      </c>
      <c r="B259">
        <v>195997.68</v>
      </c>
      <c r="C259">
        <v>25311013.260000002</v>
      </c>
      <c r="D259">
        <v>25507010.940000001</v>
      </c>
      <c r="E259">
        <v>25491325.0041802</v>
      </c>
      <c r="F259">
        <v>20</v>
      </c>
      <c r="G259">
        <v>4165204.0446436601</v>
      </c>
      <c r="H259">
        <v>6.3115529390902596</v>
      </c>
      <c r="I259">
        <v>797580.82570113696</v>
      </c>
      <c r="J259">
        <v>0</v>
      </c>
      <c r="M259">
        <v>2009</v>
      </c>
      <c r="N259">
        <v>19332907.969999999</v>
      </c>
      <c r="O259">
        <v>14750939.99</v>
      </c>
      <c r="P259">
        <v>13691776.34</v>
      </c>
      <c r="Q259">
        <v>12154572.800000001</v>
      </c>
      <c r="R259">
        <v>13047029.109999999</v>
      </c>
      <c r="S259">
        <v>12341953.789999999</v>
      </c>
      <c r="T259">
        <v>11774677.17</v>
      </c>
      <c r="U259">
        <v>10645919.74</v>
      </c>
      <c r="V259">
        <v>8762438.9499999993</v>
      </c>
      <c r="W259">
        <v>12459295.060000001</v>
      </c>
      <c r="X259">
        <v>11704226.460000001</v>
      </c>
      <c r="Y259">
        <v>15248798.5</v>
      </c>
      <c r="Z259" s="27">
        <f t="shared" si="4"/>
        <v>155914535.88</v>
      </c>
    </row>
    <row r="260" spans="1:26" x14ac:dyDescent="0.2">
      <c r="A260" s="1">
        <v>38200</v>
      </c>
      <c r="B260">
        <v>178792.29</v>
      </c>
      <c r="C260">
        <v>23723844.43</v>
      </c>
      <c r="D260">
        <v>23902636.719999999</v>
      </c>
      <c r="E260">
        <v>23905545.564922001</v>
      </c>
      <c r="F260">
        <v>20</v>
      </c>
      <c r="G260">
        <v>4100591.0618431899</v>
      </c>
      <c r="H260">
        <v>6.0239875725389904</v>
      </c>
      <c r="I260">
        <v>796364.03168589901</v>
      </c>
      <c r="J260">
        <v>0</v>
      </c>
      <c r="M260">
        <v>2010</v>
      </c>
      <c r="N260">
        <v>17420542.649999999</v>
      </c>
      <c r="O260">
        <v>14454616.289999999</v>
      </c>
      <c r="P260">
        <v>11695157.49</v>
      </c>
      <c r="Q260">
        <v>12242997.35</v>
      </c>
      <c r="R260">
        <v>12955718.1</v>
      </c>
      <c r="S260">
        <v>14781702.41</v>
      </c>
      <c r="T260">
        <v>16011353.34</v>
      </c>
      <c r="U260">
        <v>14932041.210000001</v>
      </c>
      <c r="V260">
        <v>11759577.82</v>
      </c>
      <c r="W260">
        <v>11495558.9</v>
      </c>
      <c r="X260">
        <v>10328913.58</v>
      </c>
      <c r="Y260">
        <v>15028508.810000001</v>
      </c>
      <c r="Z260" s="27">
        <f t="shared" si="4"/>
        <v>163106687.95000002</v>
      </c>
    </row>
    <row r="261" spans="1:26" x14ac:dyDescent="0.2">
      <c r="A261" s="1">
        <v>38231</v>
      </c>
      <c r="B261">
        <v>158389.72</v>
      </c>
      <c r="C261">
        <v>16258383.68</v>
      </c>
      <c r="D261">
        <v>16416773.4</v>
      </c>
      <c r="E261">
        <v>16505942.4361756</v>
      </c>
      <c r="F261">
        <v>20</v>
      </c>
      <c r="G261">
        <v>3249916.4451372102</v>
      </c>
      <c r="H261">
        <v>5.2734018652669397</v>
      </c>
      <c r="I261">
        <v>632173.00757261296</v>
      </c>
      <c r="J261">
        <v>0</v>
      </c>
      <c r="M261">
        <v>2011</v>
      </c>
      <c r="N261">
        <v>15628640.98</v>
      </c>
      <c r="O261">
        <v>13669618.27</v>
      </c>
      <c r="P261">
        <v>15109936.359999999</v>
      </c>
      <c r="Q261">
        <v>15790804.42</v>
      </c>
      <c r="R261">
        <v>15244550.449999999</v>
      </c>
      <c r="S261">
        <v>15318259.4</v>
      </c>
      <c r="T261">
        <v>15795211.550000001</v>
      </c>
      <c r="U261">
        <v>15606591.699999999</v>
      </c>
      <c r="V261">
        <v>13172474.01</v>
      </c>
      <c r="W261">
        <v>13454099.66</v>
      </c>
      <c r="X261">
        <v>12206226.07</v>
      </c>
      <c r="Y261">
        <v>12406251.810000001</v>
      </c>
      <c r="Z261" s="27">
        <f t="shared" si="4"/>
        <v>173402664.68000001</v>
      </c>
    </row>
    <row r="262" spans="1:26" x14ac:dyDescent="0.2">
      <c r="A262" s="1">
        <v>38261</v>
      </c>
      <c r="B262">
        <v>120725.07</v>
      </c>
      <c r="C262">
        <v>21311197.989999998</v>
      </c>
      <c r="D262">
        <v>21431923.059999999</v>
      </c>
      <c r="E262">
        <v>21404626.719149299</v>
      </c>
      <c r="F262">
        <v>20</v>
      </c>
      <c r="G262">
        <v>3657942.9023627201</v>
      </c>
      <c r="H262">
        <v>6.0845123092652296</v>
      </c>
      <c r="I262">
        <v>852171.89686609199</v>
      </c>
      <c r="J262">
        <v>0</v>
      </c>
      <c r="M262">
        <v>2012</v>
      </c>
      <c r="N262">
        <v>10573776.67</v>
      </c>
      <c r="O262">
        <v>8909926.2799999993</v>
      </c>
      <c r="P262">
        <v>8353393.7699999996</v>
      </c>
      <c r="Q262">
        <v>7279677.2000000002</v>
      </c>
      <c r="R262">
        <v>8207420.0599999996</v>
      </c>
      <c r="S262">
        <v>8549547.3300000001</v>
      </c>
      <c r="T262">
        <v>10759599.59</v>
      </c>
      <c r="U262">
        <v>9466728.2799999993</v>
      </c>
      <c r="V262">
        <v>9475142.5</v>
      </c>
      <c r="W262">
        <v>12308493.779999999</v>
      </c>
      <c r="X262">
        <v>13709823.439999999</v>
      </c>
      <c r="Y262">
        <v>14151633.460000001</v>
      </c>
      <c r="Z262" s="27">
        <f t="shared" si="4"/>
        <v>121745162.36000001</v>
      </c>
    </row>
    <row r="263" spans="1:26" x14ac:dyDescent="0.2">
      <c r="A263" s="1">
        <v>38292</v>
      </c>
      <c r="B263">
        <v>145826.67000000001</v>
      </c>
      <c r="C263">
        <v>24685302.510000002</v>
      </c>
      <c r="D263">
        <v>24831129.18</v>
      </c>
      <c r="E263">
        <v>24817428.257241201</v>
      </c>
      <c r="F263">
        <v>20</v>
      </c>
      <c r="G263">
        <v>3631156.02341926</v>
      </c>
      <c r="H263">
        <v>7.0267646785539704</v>
      </c>
      <c r="I263">
        <v>697850.630439742</v>
      </c>
      <c r="J263">
        <v>0</v>
      </c>
      <c r="M263">
        <v>2013</v>
      </c>
      <c r="N263">
        <v>12914471.52</v>
      </c>
      <c r="O263">
        <v>11426949.710000001</v>
      </c>
      <c r="P263">
        <v>14383084.279999999</v>
      </c>
      <c r="Q263">
        <v>14227861.66</v>
      </c>
      <c r="R263">
        <v>16313061.810000001</v>
      </c>
      <c r="S263">
        <v>13875056.699999999</v>
      </c>
      <c r="T263">
        <v>13326385.380000001</v>
      </c>
      <c r="U263">
        <v>12121772.119999999</v>
      </c>
      <c r="V263">
        <v>12934245.619999999</v>
      </c>
      <c r="W263">
        <v>11884857.59</v>
      </c>
      <c r="X263">
        <v>11453161.189999999</v>
      </c>
      <c r="Y263">
        <v>13780047.23</v>
      </c>
      <c r="Z263" s="27">
        <f t="shared" si="4"/>
        <v>158640954.81</v>
      </c>
    </row>
    <row r="264" spans="1:26" x14ac:dyDescent="0.2">
      <c r="A264" s="1">
        <v>38322</v>
      </c>
      <c r="B264">
        <v>162596.46</v>
      </c>
      <c r="C264">
        <v>25476571.82</v>
      </c>
      <c r="D264">
        <v>25639168.280000001</v>
      </c>
      <c r="E264">
        <v>25617224.582857899</v>
      </c>
      <c r="F264">
        <v>20</v>
      </c>
      <c r="G264">
        <v>3430954.9187634699</v>
      </c>
      <c r="H264">
        <v>7.6585952775771897</v>
      </c>
      <c r="I264">
        <v>659070.55556421797</v>
      </c>
      <c r="J264">
        <v>0</v>
      </c>
      <c r="M264">
        <v>2014</v>
      </c>
      <c r="N264">
        <v>14126350.630000001</v>
      </c>
      <c r="O264">
        <v>16897552.920000002</v>
      </c>
      <c r="P264">
        <v>16120634.1</v>
      </c>
      <c r="Q264">
        <v>15194104.640000001</v>
      </c>
      <c r="R264">
        <v>16104811.09</v>
      </c>
      <c r="S264">
        <v>14950565.720000001</v>
      </c>
      <c r="T264">
        <v>12313019.720000001</v>
      </c>
      <c r="U264">
        <v>12738530.16</v>
      </c>
      <c r="V264">
        <v>12890560.359999999</v>
      </c>
      <c r="W264">
        <v>12250710.460000001</v>
      </c>
      <c r="X264">
        <v>12310633.970000001</v>
      </c>
      <c r="Y264">
        <v>11923833.689999999</v>
      </c>
      <c r="Z264" s="27">
        <f t="shared" si="4"/>
        <v>167821307.46000001</v>
      </c>
    </row>
    <row r="265" spans="1:26" x14ac:dyDescent="0.2">
      <c r="A265" s="1">
        <v>38353</v>
      </c>
      <c r="B265">
        <v>132920.76999999999</v>
      </c>
      <c r="C265">
        <v>22235508.34</v>
      </c>
      <c r="D265">
        <v>22368429.109999999</v>
      </c>
      <c r="E265">
        <v>22380586.057202999</v>
      </c>
      <c r="F265">
        <v>20</v>
      </c>
      <c r="G265">
        <v>3612981.4311998799</v>
      </c>
      <c r="H265">
        <v>6.3717465724424001</v>
      </c>
      <c r="I265">
        <v>640415.99334289494</v>
      </c>
      <c r="J265">
        <v>0</v>
      </c>
      <c r="M265">
        <v>2015</v>
      </c>
      <c r="N265">
        <v>9866708.2599999998</v>
      </c>
      <c r="O265">
        <v>7343937.0099999998</v>
      </c>
      <c r="P265">
        <v>7752468.2400000002</v>
      </c>
      <c r="Q265">
        <v>7264132.8799999999</v>
      </c>
      <c r="R265">
        <v>8286357.75</v>
      </c>
      <c r="S265">
        <v>8068532.2699999996</v>
      </c>
      <c r="T265">
        <v>8103419.6100000003</v>
      </c>
      <c r="U265">
        <v>7822705.6500000004</v>
      </c>
      <c r="V265">
        <v>6650672.7199999997</v>
      </c>
      <c r="W265">
        <v>6233619.5899999999</v>
      </c>
      <c r="X265">
        <v>4853370.0999999996</v>
      </c>
      <c r="Y265">
        <v>4615331.6500000004</v>
      </c>
      <c r="Z265" s="27">
        <f t="shared" ref="Z265:Z271" si="5">SUM(N265:Y265)</f>
        <v>86861255.730000004</v>
      </c>
    </row>
    <row r="266" spans="1:26" x14ac:dyDescent="0.2">
      <c r="A266" s="1">
        <v>38384</v>
      </c>
      <c r="B266">
        <v>132361.78</v>
      </c>
      <c r="C266">
        <v>20515220.190000001</v>
      </c>
      <c r="D266">
        <v>20647581.969999999</v>
      </c>
      <c r="E266">
        <v>20492989.406348001</v>
      </c>
      <c r="F266">
        <v>20</v>
      </c>
      <c r="G266">
        <v>3267548.87167732</v>
      </c>
      <c r="H266">
        <v>6.4691602169759701</v>
      </c>
      <c r="I266">
        <v>645307.76133167604</v>
      </c>
      <c r="J266">
        <v>0</v>
      </c>
      <c r="M266">
        <v>2016</v>
      </c>
      <c r="N266">
        <v>5389775.9500000002</v>
      </c>
      <c r="O266">
        <v>4269616.05</v>
      </c>
      <c r="P266">
        <v>3660777.97</v>
      </c>
      <c r="Q266">
        <v>4016114.97</v>
      </c>
      <c r="R266">
        <v>4292774.49</v>
      </c>
      <c r="S266">
        <v>5138950.49</v>
      </c>
      <c r="T266">
        <v>6374329.3600000003</v>
      </c>
      <c r="U266">
        <v>5843581.3700000001</v>
      </c>
      <c r="V266">
        <v>6165147.54</v>
      </c>
      <c r="W266">
        <v>6115839.3300000001</v>
      </c>
      <c r="X266">
        <v>5034599.26</v>
      </c>
      <c r="Y266">
        <v>7014391.2400000002</v>
      </c>
      <c r="Z266" s="27">
        <f t="shared" si="5"/>
        <v>63315898.019999996</v>
      </c>
    </row>
    <row r="267" spans="1:26" x14ac:dyDescent="0.2">
      <c r="A267" s="1">
        <v>38412</v>
      </c>
      <c r="B267">
        <v>149298.15</v>
      </c>
      <c r="C267">
        <v>24059981.91</v>
      </c>
      <c r="D267">
        <v>24209280.059999999</v>
      </c>
      <c r="E267">
        <v>24195474.278808899</v>
      </c>
      <c r="F267">
        <v>20</v>
      </c>
      <c r="G267">
        <v>3623352.9644892402</v>
      </c>
      <c r="H267">
        <v>6.8623344064617999</v>
      </c>
      <c r="I267">
        <v>669185.43616091204</v>
      </c>
      <c r="J267">
        <v>0</v>
      </c>
      <c r="M267">
        <v>2017</v>
      </c>
      <c r="N267">
        <v>7154579.5999999996</v>
      </c>
      <c r="O267">
        <v>5367254.17</v>
      </c>
      <c r="P267">
        <v>5402446.7599999998</v>
      </c>
      <c r="Q267">
        <v>5244548.37</v>
      </c>
      <c r="R267">
        <v>6026801.5800000001</v>
      </c>
      <c r="S267">
        <v>5643372.29</v>
      </c>
      <c r="T267">
        <v>5470019.6500000004</v>
      </c>
      <c r="U267">
        <v>5093970.2300000004</v>
      </c>
      <c r="V267">
        <v>4917579.22</v>
      </c>
      <c r="W267">
        <v>4859949.87</v>
      </c>
      <c r="X267">
        <v>4987508.18</v>
      </c>
      <c r="Y267">
        <v>4766863.99</v>
      </c>
      <c r="Z267" s="27">
        <f t="shared" si="5"/>
        <v>64934893.910000004</v>
      </c>
    </row>
    <row r="268" spans="1:26" x14ac:dyDescent="0.2">
      <c r="A268" s="1">
        <v>38443</v>
      </c>
      <c r="B268">
        <v>185948.31</v>
      </c>
      <c r="C268">
        <v>25636935.530000001</v>
      </c>
      <c r="D268">
        <v>25822883.84</v>
      </c>
      <c r="E268">
        <v>25641362.366959799</v>
      </c>
      <c r="F268">
        <v>20</v>
      </c>
      <c r="G268">
        <v>3480567.2091075601</v>
      </c>
      <c r="H268">
        <v>7.5518694948222196</v>
      </c>
      <c r="I268">
        <v>643426.96417810395</v>
      </c>
      <c r="J268">
        <v>0</v>
      </c>
      <c r="M268">
        <v>2018</v>
      </c>
      <c r="N268">
        <v>5729368.6799999997</v>
      </c>
      <c r="O268">
        <v>4592368.88</v>
      </c>
      <c r="P268">
        <v>4302643.66</v>
      </c>
      <c r="Q268">
        <v>4130208.91</v>
      </c>
      <c r="R268">
        <v>4226721.84</v>
      </c>
      <c r="S268">
        <v>4508950.01</v>
      </c>
      <c r="T268">
        <v>4812738.24</v>
      </c>
      <c r="U268">
        <v>4723642.37</v>
      </c>
      <c r="V268">
        <v>4748809.93</v>
      </c>
      <c r="W268">
        <v>5415279.5899999999</v>
      </c>
      <c r="X268">
        <v>6391783.1200000001</v>
      </c>
      <c r="Y268">
        <v>7459673.1200000001</v>
      </c>
      <c r="Z268" s="27">
        <f t="shared" si="5"/>
        <v>61042188.349999994</v>
      </c>
    </row>
    <row r="269" spans="1:26" x14ac:dyDescent="0.2">
      <c r="A269" s="1">
        <v>38473</v>
      </c>
      <c r="B269">
        <v>189257.43</v>
      </c>
      <c r="C269">
        <v>24560595.059999999</v>
      </c>
      <c r="D269">
        <v>24749852.489999998</v>
      </c>
      <c r="E269">
        <v>24870585.1390917</v>
      </c>
      <c r="F269">
        <v>20</v>
      </c>
      <c r="G269">
        <v>3610262.6982168402</v>
      </c>
      <c r="H269">
        <v>7.06480217721138</v>
      </c>
      <c r="I269">
        <v>635206.63157568104</v>
      </c>
      <c r="J269">
        <v>0</v>
      </c>
      <c r="M269">
        <v>2019</v>
      </c>
      <c r="N269">
        <v>5748565.0099999998</v>
      </c>
      <c r="O269">
        <v>4616730.6500000004</v>
      </c>
      <c r="P269">
        <v>5236397.3600000003</v>
      </c>
      <c r="Q269">
        <v>4368245.62</v>
      </c>
      <c r="R269">
        <v>4335934.38</v>
      </c>
      <c r="S269">
        <v>3744386.74</v>
      </c>
      <c r="T269">
        <v>3019320.75</v>
      </c>
      <c r="U269">
        <v>3216438.99</v>
      </c>
      <c r="V269">
        <v>3610369.49</v>
      </c>
      <c r="W269">
        <v>3649607.47</v>
      </c>
      <c r="X269">
        <v>3960559.22</v>
      </c>
      <c r="Y269">
        <v>3675416.87</v>
      </c>
      <c r="Z269" s="27">
        <f t="shared" si="5"/>
        <v>49181972.549999997</v>
      </c>
    </row>
    <row r="270" spans="1:26" x14ac:dyDescent="0.2">
      <c r="A270" s="1">
        <v>38504</v>
      </c>
      <c r="B270">
        <v>195161.76</v>
      </c>
      <c r="C270">
        <v>22555233.260000002</v>
      </c>
      <c r="D270">
        <v>22750395.02</v>
      </c>
      <c r="E270">
        <v>23235309.582902201</v>
      </c>
      <c r="F270">
        <v>20</v>
      </c>
      <c r="G270">
        <v>3483852.8104148698</v>
      </c>
      <c r="H270">
        <v>6.8589674773434401</v>
      </c>
      <c r="I270">
        <v>660323.53958495299</v>
      </c>
      <c r="J270">
        <v>0</v>
      </c>
      <c r="M270">
        <v>2020</v>
      </c>
      <c r="N270">
        <v>2958953.46</v>
      </c>
      <c r="O270">
        <v>2557207.6</v>
      </c>
      <c r="P270">
        <v>2623148.4500000002</v>
      </c>
      <c r="Q270">
        <v>2215739.88</v>
      </c>
      <c r="R270">
        <v>2181109.4900000002</v>
      </c>
      <c r="S270">
        <v>1877035.53</v>
      </c>
      <c r="T270">
        <v>1973897.1</v>
      </c>
      <c r="U270">
        <v>2290204.14</v>
      </c>
      <c r="V270">
        <v>2341839.0099999998</v>
      </c>
      <c r="W270">
        <v>2504636.56</v>
      </c>
      <c r="X270">
        <v>3410654.93</v>
      </c>
      <c r="Y270">
        <v>3678587.57</v>
      </c>
      <c r="Z270" s="27">
        <f t="shared" si="5"/>
        <v>30613013.719999995</v>
      </c>
    </row>
    <row r="271" spans="1:26" x14ac:dyDescent="0.2">
      <c r="A271" s="1">
        <v>38534</v>
      </c>
      <c r="B271">
        <v>133866.85999999999</v>
      </c>
      <c r="C271">
        <v>24249762.77</v>
      </c>
      <c r="D271">
        <v>24383629.629999999</v>
      </c>
      <c r="E271">
        <v>24624211.687820099</v>
      </c>
      <c r="F271">
        <v>20</v>
      </c>
      <c r="G271">
        <v>3412517.5517720901</v>
      </c>
      <c r="H271">
        <v>7.4342384862661701</v>
      </c>
      <c r="I271">
        <v>745257.63062280801</v>
      </c>
      <c r="J271">
        <v>0</v>
      </c>
      <c r="M271">
        <v>2021</v>
      </c>
      <c r="N271">
        <v>3565523.19</v>
      </c>
      <c r="O271">
        <v>5035621.1399999997</v>
      </c>
      <c r="P271">
        <v>3760570.99</v>
      </c>
      <c r="Q271">
        <v>3355956.77</v>
      </c>
      <c r="R271">
        <v>4108063.75</v>
      </c>
      <c r="S271">
        <v>3993678.75</v>
      </c>
      <c r="T271">
        <v>5493640.3200000003</v>
      </c>
      <c r="U271">
        <v>6010642.3600000003</v>
      </c>
      <c r="V271">
        <v>6407640.2800000003</v>
      </c>
      <c r="W271">
        <v>8801241.9700000007</v>
      </c>
      <c r="X271">
        <v>9405148.0199999996</v>
      </c>
      <c r="Y271">
        <v>7816244.2000000002</v>
      </c>
      <c r="Z271" s="27">
        <f t="shared" si="5"/>
        <v>67753971.74000001</v>
      </c>
    </row>
    <row r="272" spans="1:26" x14ac:dyDescent="0.2">
      <c r="A272" s="1">
        <v>38565</v>
      </c>
      <c r="B272">
        <v>172810.49</v>
      </c>
      <c r="C272">
        <v>25737175.809999999</v>
      </c>
      <c r="D272">
        <v>25909986.300000001</v>
      </c>
      <c r="E272">
        <v>25909757.196805101</v>
      </c>
      <c r="F272">
        <v>20</v>
      </c>
      <c r="G272">
        <v>3031947.3975813999</v>
      </c>
      <c r="H272">
        <v>8.78651884758753</v>
      </c>
      <c r="I272">
        <v>730505.756937842</v>
      </c>
      <c r="J272">
        <v>0</v>
      </c>
      <c r="M272">
        <v>2022</v>
      </c>
      <c r="Z272" s="27">
        <f>SUM(N272:Y272)</f>
        <v>0</v>
      </c>
    </row>
    <row r="273" spans="1:26" x14ac:dyDescent="0.2">
      <c r="A273" s="1">
        <v>38596</v>
      </c>
      <c r="B273">
        <v>150715.19</v>
      </c>
      <c r="C273">
        <v>15126385.279999999</v>
      </c>
      <c r="D273">
        <v>15277100.470000001</v>
      </c>
      <c r="E273">
        <v>14719991.985704301</v>
      </c>
      <c r="F273">
        <v>20</v>
      </c>
      <c r="G273">
        <v>1265285.8452300499</v>
      </c>
      <c r="H273">
        <v>11.853806703145301</v>
      </c>
      <c r="I273">
        <v>278461.84787854098</v>
      </c>
      <c r="J273">
        <v>0</v>
      </c>
    </row>
    <row r="274" spans="1:26" x14ac:dyDescent="0.2">
      <c r="A274" s="1">
        <v>38626</v>
      </c>
      <c r="B274">
        <v>142349.97</v>
      </c>
      <c r="C274">
        <v>20346896.530000001</v>
      </c>
      <c r="D274">
        <v>20489246.5</v>
      </c>
      <c r="E274">
        <v>20453906.612934802</v>
      </c>
      <c r="F274">
        <v>20</v>
      </c>
      <c r="G274">
        <v>1438126.97102137</v>
      </c>
      <c r="H274">
        <v>14.4594802593534</v>
      </c>
      <c r="I274">
        <v>340661.93499253399</v>
      </c>
      <c r="J274">
        <v>0</v>
      </c>
      <c r="M274" s="10" t="s">
        <v>52</v>
      </c>
    </row>
    <row r="275" spans="1:26" x14ac:dyDescent="0.2">
      <c r="A275" s="1">
        <v>38657</v>
      </c>
      <c r="B275">
        <v>143148.47</v>
      </c>
      <c r="C275">
        <v>25906031.699999999</v>
      </c>
      <c r="D275">
        <v>26049180.170000002</v>
      </c>
      <c r="E275">
        <v>26082691.334750298</v>
      </c>
      <c r="F275">
        <v>20</v>
      </c>
      <c r="G275">
        <v>2262047.8919256199</v>
      </c>
      <c r="H275">
        <v>11.750994790411101</v>
      </c>
      <c r="I275">
        <v>498621.65892817703</v>
      </c>
      <c r="J275">
        <v>0</v>
      </c>
    </row>
    <row r="276" spans="1:26" x14ac:dyDescent="0.2">
      <c r="A276" s="1">
        <v>38687</v>
      </c>
      <c r="B276">
        <v>63914.77</v>
      </c>
      <c r="C276">
        <v>32964231.719999999</v>
      </c>
      <c r="D276">
        <v>33028146.489999998</v>
      </c>
      <c r="E276">
        <v>33421957.955742698</v>
      </c>
      <c r="F276">
        <v>20</v>
      </c>
      <c r="G276">
        <v>2736529.2176780901</v>
      </c>
      <c r="H276">
        <v>12.447619889263599</v>
      </c>
      <c r="I276">
        <v>641317.56177832198</v>
      </c>
      <c r="J276">
        <v>0</v>
      </c>
      <c r="N276" s="9" t="s">
        <v>21</v>
      </c>
      <c r="O276" s="9" t="s">
        <v>22</v>
      </c>
      <c r="P276" s="9" t="s">
        <v>23</v>
      </c>
      <c r="Q276" s="9" t="s">
        <v>24</v>
      </c>
      <c r="R276" s="9" t="s">
        <v>25</v>
      </c>
      <c r="S276" s="9" t="s">
        <v>26</v>
      </c>
      <c r="T276" s="9" t="s">
        <v>27</v>
      </c>
      <c r="U276" s="9" t="s">
        <v>28</v>
      </c>
      <c r="V276" s="9" t="s">
        <v>29</v>
      </c>
      <c r="W276" s="9" t="s">
        <v>30</v>
      </c>
      <c r="X276" s="9" t="s">
        <v>31</v>
      </c>
      <c r="Y276" s="9" t="s">
        <v>32</v>
      </c>
    </row>
    <row r="277" spans="1:26" x14ac:dyDescent="0.2">
      <c r="A277" s="1">
        <v>38718</v>
      </c>
      <c r="B277">
        <v>193147.57</v>
      </c>
      <c r="C277">
        <v>30824321.690000001</v>
      </c>
      <c r="D277">
        <v>31017469.260000002</v>
      </c>
      <c r="E277">
        <v>30071526.324740101</v>
      </c>
      <c r="F277">
        <v>20</v>
      </c>
      <c r="G277">
        <v>2941423.72359032</v>
      </c>
      <c r="H277">
        <v>10.4581459159354</v>
      </c>
      <c r="I277">
        <v>690312.17716173897</v>
      </c>
      <c r="J277">
        <v>0</v>
      </c>
      <c r="M277">
        <v>2004</v>
      </c>
      <c r="N277">
        <v>4140584.3971097199</v>
      </c>
      <c r="O277">
        <v>3759594.0515562999</v>
      </c>
      <c r="P277">
        <v>4059345.9773357799</v>
      </c>
      <c r="Q277">
        <v>4086536.5760553102</v>
      </c>
      <c r="R277">
        <v>3978747.3673637598</v>
      </c>
      <c r="S277">
        <v>3983946.1281394102</v>
      </c>
      <c r="T277">
        <v>4165204.0446436601</v>
      </c>
      <c r="U277">
        <v>4100591.0618431899</v>
      </c>
      <c r="V277">
        <v>3249916.4451372102</v>
      </c>
      <c r="W277">
        <v>3657942.9023627201</v>
      </c>
      <c r="X277">
        <v>3631156.02341926</v>
      </c>
      <c r="Y277">
        <v>3430954.9187634699</v>
      </c>
      <c r="Z277" s="27">
        <f t="shared" ref="Z277:Z287" si="6">SUM(N277:Y277)</f>
        <v>46244519.893729791</v>
      </c>
    </row>
    <row r="278" spans="1:26" x14ac:dyDescent="0.2">
      <c r="A278" s="1">
        <v>38749</v>
      </c>
      <c r="B278">
        <v>121252.3</v>
      </c>
      <c r="C278">
        <v>23945449.420000002</v>
      </c>
      <c r="D278">
        <v>24066701.719999999</v>
      </c>
      <c r="E278">
        <v>32120171.1229272</v>
      </c>
      <c r="F278">
        <v>20</v>
      </c>
      <c r="G278">
        <v>2932545.19961194</v>
      </c>
      <c r="H278">
        <v>11.1605566237643</v>
      </c>
      <c r="I278">
        <v>608665.62909019797</v>
      </c>
      <c r="J278">
        <v>0</v>
      </c>
      <c r="M278">
        <v>2005</v>
      </c>
      <c r="N278">
        <v>3612981.4311998799</v>
      </c>
      <c r="O278">
        <v>3267548.87167732</v>
      </c>
      <c r="P278">
        <v>3623352.9644892402</v>
      </c>
      <c r="Q278">
        <v>3480567.2091075601</v>
      </c>
      <c r="R278">
        <v>3610262.6982168402</v>
      </c>
      <c r="S278">
        <v>3483852.8104148698</v>
      </c>
      <c r="T278">
        <v>3412517.5517720901</v>
      </c>
      <c r="U278">
        <v>3031947.3975813999</v>
      </c>
      <c r="V278">
        <v>1265285.8452300499</v>
      </c>
      <c r="W278">
        <v>1438126.97102137</v>
      </c>
      <c r="X278">
        <v>2262047.8919256199</v>
      </c>
      <c r="Y278">
        <v>2736529.2176780901</v>
      </c>
      <c r="Z278" s="27">
        <f t="shared" si="6"/>
        <v>35225020.860314332</v>
      </c>
    </row>
    <row r="279" spans="1:26" x14ac:dyDescent="0.2">
      <c r="A279" s="1">
        <v>38777</v>
      </c>
      <c r="B279">
        <v>146782.45000000001</v>
      </c>
      <c r="C279">
        <v>23181982.350000001</v>
      </c>
      <c r="D279">
        <v>23328764.800000001</v>
      </c>
      <c r="E279">
        <v>23305937.218896002</v>
      </c>
      <c r="F279">
        <v>20</v>
      </c>
      <c r="G279">
        <v>3267199.11640005</v>
      </c>
      <c r="H279">
        <v>7.3193783623025803</v>
      </c>
      <c r="I279">
        <v>607929.29901658301</v>
      </c>
      <c r="J279">
        <v>0</v>
      </c>
      <c r="M279">
        <v>2006</v>
      </c>
      <c r="N279">
        <v>2941423.72359032</v>
      </c>
      <c r="O279">
        <v>2932545.19961194</v>
      </c>
      <c r="P279">
        <v>3267199.11640005</v>
      </c>
      <c r="Q279">
        <v>3270896.69301634</v>
      </c>
      <c r="R279">
        <v>3508767.2334680101</v>
      </c>
      <c r="S279">
        <v>3738017.9825561801</v>
      </c>
      <c r="T279">
        <v>3725617.5200453699</v>
      </c>
      <c r="U279">
        <v>3725817.13286317</v>
      </c>
      <c r="V279">
        <v>3643661.9135850901</v>
      </c>
      <c r="W279">
        <v>3724272.3230012399</v>
      </c>
      <c r="X279">
        <v>3507277.8619028698</v>
      </c>
      <c r="Y279">
        <v>3585457.1720061102</v>
      </c>
      <c r="Z279" s="27">
        <f t="shared" si="6"/>
        <v>41570953.872046687</v>
      </c>
    </row>
    <row r="280" spans="1:26" x14ac:dyDescent="0.2">
      <c r="A280" s="1">
        <v>38808</v>
      </c>
      <c r="B280">
        <v>173272.49</v>
      </c>
      <c r="C280">
        <v>23463729.559999999</v>
      </c>
      <c r="D280">
        <v>23637002.050000001</v>
      </c>
      <c r="E280">
        <v>23591107.158493999</v>
      </c>
      <c r="F280">
        <v>20</v>
      </c>
      <c r="G280">
        <v>3270896.69301634</v>
      </c>
      <c r="H280">
        <v>7.43135698652857</v>
      </c>
      <c r="I280">
        <v>716093.83336612105</v>
      </c>
      <c r="J280">
        <v>0</v>
      </c>
      <c r="M280">
        <v>2007</v>
      </c>
      <c r="N280">
        <v>3431417.7115227999</v>
      </c>
      <c r="O280">
        <v>3187283.0760072102</v>
      </c>
      <c r="P280">
        <v>3758706.9102976499</v>
      </c>
      <c r="Q280">
        <v>3532409.0062794499</v>
      </c>
      <c r="R280">
        <v>3847360.6544289798</v>
      </c>
      <c r="S280">
        <v>3801646.8529513599</v>
      </c>
      <c r="T280">
        <v>3781746.6914056502</v>
      </c>
      <c r="U280">
        <v>3496860.8815262401</v>
      </c>
      <c r="V280">
        <v>3473362.6859711502</v>
      </c>
      <c r="W280">
        <v>3833954.5812043999</v>
      </c>
      <c r="X280">
        <v>3398892.1835635598</v>
      </c>
      <c r="Y280">
        <v>3696247.7049747999</v>
      </c>
      <c r="Z280" s="27">
        <f t="shared" si="6"/>
        <v>43239888.940133251</v>
      </c>
    </row>
    <row r="281" spans="1:26" x14ac:dyDescent="0.2">
      <c r="A281" s="1">
        <v>38838</v>
      </c>
      <c r="B281">
        <v>172418.76</v>
      </c>
      <c r="C281">
        <v>24189919.780000001</v>
      </c>
      <c r="D281">
        <v>24362338.539999999</v>
      </c>
      <c r="E281">
        <v>24306791.678243902</v>
      </c>
      <c r="F281">
        <v>20</v>
      </c>
      <c r="G281">
        <v>3508767.2334680101</v>
      </c>
      <c r="H281">
        <v>7.1287734631773301</v>
      </c>
      <c r="I281">
        <v>706415.06416899897</v>
      </c>
      <c r="J281">
        <v>0</v>
      </c>
      <c r="M281">
        <v>2008</v>
      </c>
      <c r="N281">
        <v>3730716.59485282</v>
      </c>
      <c r="O281">
        <v>3481908.9951343099</v>
      </c>
      <c r="P281">
        <v>3754457.7083301698</v>
      </c>
      <c r="Q281">
        <v>3601038.3554089</v>
      </c>
      <c r="R281">
        <v>4320099.2010811502</v>
      </c>
      <c r="S281">
        <v>4358968.2792846598</v>
      </c>
      <c r="T281">
        <v>4639414.5826604404</v>
      </c>
      <c r="U281">
        <v>4254048.2048297198</v>
      </c>
      <c r="V281">
        <v>1642121.1776660201</v>
      </c>
      <c r="W281">
        <v>3450697.9705383801</v>
      </c>
      <c r="X281">
        <v>3823545.4159350898</v>
      </c>
      <c r="Y281">
        <v>3184282.9857755699</v>
      </c>
      <c r="Z281" s="27">
        <f t="shared" si="6"/>
        <v>44241299.47149723</v>
      </c>
    </row>
    <row r="282" spans="1:26" x14ac:dyDescent="0.2">
      <c r="A282" s="1">
        <v>38869</v>
      </c>
      <c r="B282">
        <v>153521.24</v>
      </c>
      <c r="C282">
        <v>22896590.219999999</v>
      </c>
      <c r="D282">
        <v>23050111.460000001</v>
      </c>
      <c r="E282">
        <v>23053983.323191401</v>
      </c>
      <c r="F282">
        <v>20</v>
      </c>
      <c r="G282">
        <v>3738017.9825561801</v>
      </c>
      <c r="H282">
        <v>6.3635377258776504</v>
      </c>
      <c r="I282">
        <v>733035.12881384499</v>
      </c>
      <c r="J282">
        <v>0</v>
      </c>
      <c r="M282">
        <v>2009</v>
      </c>
      <c r="N282">
        <v>3438444.2367176502</v>
      </c>
      <c r="O282">
        <v>3579269.6434981502</v>
      </c>
      <c r="P282">
        <v>3520944.6226184801</v>
      </c>
      <c r="Q282">
        <v>3511916.9513164898</v>
      </c>
      <c r="R282">
        <v>3769963.5557009</v>
      </c>
      <c r="S282">
        <v>3351008.7082273802</v>
      </c>
      <c r="T282">
        <v>4357713.6781390402</v>
      </c>
      <c r="U282">
        <v>3418958.5700597102</v>
      </c>
      <c r="V282">
        <v>3143287.55374848</v>
      </c>
      <c r="W282">
        <v>3296087.82257229</v>
      </c>
      <c r="X282">
        <v>3062273.5011873702</v>
      </c>
      <c r="Y282">
        <v>3246835.2152069202</v>
      </c>
      <c r="Z282" s="27">
        <f t="shared" si="6"/>
        <v>41696704.058992863</v>
      </c>
    </row>
    <row r="283" spans="1:26" x14ac:dyDescent="0.2">
      <c r="A283" s="1">
        <v>38899</v>
      </c>
      <c r="B283">
        <v>155460.46</v>
      </c>
      <c r="C283">
        <v>22858947.57</v>
      </c>
      <c r="D283">
        <v>23014408.030000001</v>
      </c>
      <c r="E283">
        <v>23209961.789802</v>
      </c>
      <c r="F283">
        <v>20</v>
      </c>
      <c r="G283">
        <v>3725617.5200453699</v>
      </c>
      <c r="H283">
        <v>6.5647693836196099</v>
      </c>
      <c r="I283">
        <v>1247858.04086868</v>
      </c>
      <c r="J283">
        <v>0</v>
      </c>
      <c r="M283">
        <v>2010</v>
      </c>
      <c r="N283">
        <v>3115838.4952301602</v>
      </c>
      <c r="O283">
        <v>2709249.6322354199</v>
      </c>
      <c r="P283">
        <v>2606749.0670757201</v>
      </c>
      <c r="Q283">
        <v>3145341.4897636799</v>
      </c>
      <c r="R283">
        <v>3115673.0132726198</v>
      </c>
      <c r="S283">
        <v>3226898.8289640602</v>
      </c>
      <c r="T283">
        <v>3603416.7345902501</v>
      </c>
      <c r="U283">
        <v>3299601.29664071</v>
      </c>
      <c r="V283">
        <v>3054703.3281309102</v>
      </c>
      <c r="W283">
        <v>3151944.3827365199</v>
      </c>
      <c r="X283">
        <v>2904288.6859379499</v>
      </c>
      <c r="Y283">
        <v>3457136.50756909</v>
      </c>
      <c r="Z283" s="27">
        <f t="shared" si="6"/>
        <v>37390841.462147087</v>
      </c>
    </row>
    <row r="284" spans="1:26" x14ac:dyDescent="0.2">
      <c r="A284" s="1">
        <v>38930</v>
      </c>
      <c r="B284">
        <v>225642.92</v>
      </c>
      <c r="C284">
        <v>26598864.539999999</v>
      </c>
      <c r="D284">
        <v>26824507.460000001</v>
      </c>
      <c r="E284">
        <v>26827636.134574901</v>
      </c>
      <c r="F284">
        <v>20</v>
      </c>
      <c r="G284">
        <v>3725817.13286317</v>
      </c>
      <c r="H284">
        <v>7.5210422319810197</v>
      </c>
      <c r="I284">
        <v>1194391.8703274501</v>
      </c>
      <c r="J284">
        <v>0</v>
      </c>
      <c r="M284">
        <v>2011</v>
      </c>
      <c r="N284">
        <v>3457243.0842013899</v>
      </c>
      <c r="O284">
        <v>3223437.2451164201</v>
      </c>
      <c r="P284">
        <v>3762696.9150382401</v>
      </c>
      <c r="Q284">
        <v>3672049.0705538299</v>
      </c>
      <c r="R284">
        <v>3481557.13080739</v>
      </c>
      <c r="S284">
        <v>3352562.4752425398</v>
      </c>
      <c r="T284">
        <v>3517719.4931378299</v>
      </c>
      <c r="U284">
        <v>3653274.17930101</v>
      </c>
      <c r="V284">
        <v>3283584.1392127201</v>
      </c>
      <c r="W284">
        <v>3631482.0895234901</v>
      </c>
      <c r="X284">
        <v>3589808.3252400798</v>
      </c>
      <c r="Y284">
        <v>3704364.8622238501</v>
      </c>
      <c r="Z284" s="27">
        <f t="shared" si="6"/>
        <v>42329779.009598792</v>
      </c>
    </row>
    <row r="285" spans="1:26" x14ac:dyDescent="0.2">
      <c r="A285" s="1">
        <v>38961</v>
      </c>
      <c r="B285">
        <v>129949.27</v>
      </c>
      <c r="C285">
        <v>21169815.359999999</v>
      </c>
      <c r="D285">
        <v>21299764.629999999</v>
      </c>
      <c r="E285">
        <v>21300103.725183301</v>
      </c>
      <c r="F285">
        <v>20</v>
      </c>
      <c r="G285">
        <v>3643661.9135850901</v>
      </c>
      <c r="H285">
        <v>6.1774164848424196</v>
      </c>
      <c r="I285">
        <v>1208313.4449897499</v>
      </c>
      <c r="J285">
        <v>0</v>
      </c>
      <c r="M285">
        <v>2012</v>
      </c>
      <c r="N285">
        <v>3617113.47580782</v>
      </c>
      <c r="O285">
        <v>3359105.6657841098</v>
      </c>
      <c r="P285">
        <v>3628030.1824391801</v>
      </c>
      <c r="Q285">
        <v>3557143.1770983501</v>
      </c>
      <c r="R285">
        <v>3600786.7327474002</v>
      </c>
      <c r="S285">
        <v>3558328.3891504901</v>
      </c>
      <c r="T285">
        <v>3746938.1706518601</v>
      </c>
      <c r="U285">
        <v>3227504.5235491302</v>
      </c>
      <c r="V285">
        <v>3467157.3585043098</v>
      </c>
      <c r="W285">
        <v>3830897.53566849</v>
      </c>
      <c r="X285">
        <v>4019006.0722573199</v>
      </c>
      <c r="Y285">
        <v>4127804.4652244998</v>
      </c>
      <c r="Z285" s="27">
        <f t="shared" si="6"/>
        <v>43739815.748882957</v>
      </c>
    </row>
    <row r="286" spans="1:26" x14ac:dyDescent="0.2">
      <c r="A286" s="1">
        <v>38991</v>
      </c>
      <c r="B286">
        <v>113636.09</v>
      </c>
      <c r="C286">
        <v>17712157.73</v>
      </c>
      <c r="D286">
        <v>17825793.82</v>
      </c>
      <c r="E286">
        <v>15852558.462915899</v>
      </c>
      <c r="F286">
        <v>20</v>
      </c>
      <c r="G286">
        <v>3724272.3230012399</v>
      </c>
      <c r="H286">
        <v>4.5919749354929804</v>
      </c>
      <c r="I286">
        <v>1249206.6972560401</v>
      </c>
      <c r="J286">
        <v>0</v>
      </c>
      <c r="M286">
        <v>2013</v>
      </c>
      <c r="N286">
        <v>4105230.1342321299</v>
      </c>
      <c r="O286">
        <v>3532687.4964948799</v>
      </c>
      <c r="P286">
        <v>4020816.7977016801</v>
      </c>
      <c r="Q286">
        <v>3533424.9274199102</v>
      </c>
      <c r="R286">
        <v>4076019.2154437001</v>
      </c>
      <c r="S286">
        <v>3595453.0088969599</v>
      </c>
      <c r="T286">
        <v>3744606.3363147001</v>
      </c>
      <c r="U286">
        <v>3614393.4490958098</v>
      </c>
      <c r="V286">
        <v>3679296.89777222</v>
      </c>
      <c r="W286">
        <v>3365870.6442591702</v>
      </c>
      <c r="X286">
        <v>3308458.3553426801</v>
      </c>
      <c r="Y286">
        <v>3481320.29714404</v>
      </c>
      <c r="Z286" s="27">
        <f t="shared" si="6"/>
        <v>44057577.560117878</v>
      </c>
    </row>
    <row r="287" spans="1:26" x14ac:dyDescent="0.2">
      <c r="A287" s="1">
        <v>39022</v>
      </c>
      <c r="B287">
        <v>221056.31</v>
      </c>
      <c r="C287">
        <v>25446743.670000002</v>
      </c>
      <c r="D287">
        <v>25667799.98</v>
      </c>
      <c r="E287">
        <v>25822337.701136101</v>
      </c>
      <c r="F287">
        <v>20</v>
      </c>
      <c r="G287">
        <v>3507277.8619028698</v>
      </c>
      <c r="H287">
        <v>7.6944846062054797</v>
      </c>
      <c r="I287">
        <v>1164357.81696081</v>
      </c>
      <c r="J287">
        <v>0</v>
      </c>
      <c r="M287">
        <v>2014</v>
      </c>
      <c r="N287">
        <v>3194907.9605489802</v>
      </c>
      <c r="O287">
        <v>3019313.2043184</v>
      </c>
      <c r="P287">
        <v>3432112.0284853401</v>
      </c>
      <c r="Q287">
        <v>3363139.4439751501</v>
      </c>
      <c r="R287">
        <v>3577997.19551697</v>
      </c>
      <c r="S287">
        <v>3316014.4529355499</v>
      </c>
      <c r="T287">
        <v>3039114.0134418001</v>
      </c>
      <c r="U287">
        <v>3439937.0193895502</v>
      </c>
      <c r="V287">
        <v>3397015.3074591998</v>
      </c>
      <c r="W287">
        <v>3311869.8025758001</v>
      </c>
      <c r="X287">
        <v>3240570.8339133998</v>
      </c>
      <c r="Y287">
        <v>3366056.6068246998</v>
      </c>
      <c r="Z287" s="27">
        <f t="shared" si="6"/>
        <v>39698047.86938484</v>
      </c>
    </row>
    <row r="288" spans="1:26" x14ac:dyDescent="0.2">
      <c r="A288" s="1">
        <v>39052</v>
      </c>
      <c r="B288">
        <v>250051.82</v>
      </c>
      <c r="C288">
        <v>27015971.43</v>
      </c>
      <c r="D288">
        <v>27266023.25</v>
      </c>
      <c r="E288">
        <v>26835788.343627401</v>
      </c>
      <c r="F288">
        <v>20</v>
      </c>
      <c r="G288">
        <v>3585457.1720061102</v>
      </c>
      <c r="H288">
        <v>7.8085248227116599</v>
      </c>
      <c r="I288">
        <v>1161342.9847518499</v>
      </c>
      <c r="J288">
        <v>0</v>
      </c>
      <c r="M288">
        <v>2015</v>
      </c>
      <c r="N288">
        <v>3404761.4341886099</v>
      </c>
      <c r="O288">
        <v>2731077.1020644298</v>
      </c>
      <c r="P288">
        <v>2990729.1486962298</v>
      </c>
      <c r="Q288">
        <v>3039094.1946797702</v>
      </c>
      <c r="R288">
        <v>3218635.8573584598</v>
      </c>
      <c r="S288">
        <v>3131769.63831768</v>
      </c>
      <c r="T288">
        <v>3093487.3556683399</v>
      </c>
      <c r="U288">
        <v>2992774.2438230999</v>
      </c>
      <c r="V288">
        <v>2735426.7734534298</v>
      </c>
      <c r="W288">
        <v>2846330.88352441</v>
      </c>
      <c r="X288">
        <v>2653020.4554452999</v>
      </c>
      <c r="Y288">
        <v>2662992.7884186702</v>
      </c>
      <c r="Z288" s="27">
        <f t="shared" ref="Z288:Z294" si="7">SUM(N288:Y288)</f>
        <v>35500099.875638433</v>
      </c>
    </row>
    <row r="289" spans="1:26" x14ac:dyDescent="0.2">
      <c r="A289" s="1">
        <v>39083</v>
      </c>
      <c r="B289">
        <v>175126.47</v>
      </c>
      <c r="C289">
        <v>20785199.859999999</v>
      </c>
      <c r="D289">
        <v>20960326.329999998</v>
      </c>
      <c r="E289">
        <v>20952969.151554301</v>
      </c>
      <c r="F289">
        <v>20</v>
      </c>
      <c r="G289">
        <v>3431417.7115227999</v>
      </c>
      <c r="H289">
        <v>6.4240310248855499</v>
      </c>
      <c r="I289">
        <v>1090564.6866099499</v>
      </c>
      <c r="J289">
        <v>0</v>
      </c>
      <c r="M289">
        <v>2016</v>
      </c>
      <c r="N289">
        <v>2595659.0126004498</v>
      </c>
      <c r="O289">
        <v>2404903.12819289</v>
      </c>
      <c r="P289">
        <v>2501164.0877212998</v>
      </c>
      <c r="Q289">
        <v>2354096.9744380298</v>
      </c>
      <c r="R289">
        <v>2513416.4455053001</v>
      </c>
      <c r="S289">
        <v>2393687.02612196</v>
      </c>
      <c r="T289">
        <v>2423122.7382212002</v>
      </c>
      <c r="U289">
        <v>2295513.9773722398</v>
      </c>
      <c r="V289">
        <v>2239326.9426642</v>
      </c>
      <c r="W289">
        <v>2197609.6370426798</v>
      </c>
      <c r="X289">
        <v>2124859.4222615999</v>
      </c>
      <c r="Y289">
        <v>2128786.52064216</v>
      </c>
      <c r="Z289" s="27">
        <f t="shared" si="7"/>
        <v>28172145.91278401</v>
      </c>
    </row>
    <row r="290" spans="1:26" x14ac:dyDescent="0.2">
      <c r="A290" s="1">
        <v>39114</v>
      </c>
      <c r="B290">
        <v>204256.42</v>
      </c>
      <c r="C290">
        <v>23829825.780000001</v>
      </c>
      <c r="D290">
        <v>24034082.199999999</v>
      </c>
      <c r="E290">
        <v>24140185.0809226</v>
      </c>
      <c r="F290">
        <v>20</v>
      </c>
      <c r="G290">
        <v>3187283.0760072102</v>
      </c>
      <c r="H290">
        <v>7.8831788170164199</v>
      </c>
      <c r="I290">
        <v>985737.34769235097</v>
      </c>
      <c r="J290">
        <v>0</v>
      </c>
      <c r="M290">
        <v>2017</v>
      </c>
      <c r="N290">
        <v>2104279.6087225401</v>
      </c>
      <c r="O290">
        <v>1913650.9600861401</v>
      </c>
      <c r="P290">
        <v>2019755.6599136</v>
      </c>
      <c r="Q290">
        <v>1700864.7131197001</v>
      </c>
      <c r="R290">
        <v>2007994.6094557999</v>
      </c>
      <c r="S290">
        <v>1968967.2081832399</v>
      </c>
      <c r="T290">
        <v>1944954.69382126</v>
      </c>
      <c r="U290">
        <v>1840798.449609</v>
      </c>
      <c r="V290">
        <v>1766036.3128402</v>
      </c>
      <c r="W290">
        <v>1770596.725237</v>
      </c>
      <c r="X290">
        <v>1791796.1227102</v>
      </c>
      <c r="Y290">
        <v>1742706.23000375</v>
      </c>
      <c r="Z290" s="27">
        <f t="shared" si="7"/>
        <v>22572401.293702431</v>
      </c>
    </row>
    <row r="291" spans="1:26" x14ac:dyDescent="0.2">
      <c r="A291" s="1">
        <v>39142</v>
      </c>
      <c r="B291">
        <v>190814.05</v>
      </c>
      <c r="C291">
        <v>27671613.239999998</v>
      </c>
      <c r="D291">
        <v>27862427.289999999</v>
      </c>
      <c r="E291">
        <v>27872559.029697198</v>
      </c>
      <c r="F291">
        <v>20</v>
      </c>
      <c r="G291">
        <v>3758706.9102976499</v>
      </c>
      <c r="H291">
        <v>7.6890000034891797</v>
      </c>
      <c r="I291">
        <v>1028138.41669624</v>
      </c>
      <c r="J291">
        <v>0</v>
      </c>
      <c r="M291">
        <v>2018</v>
      </c>
      <c r="N291">
        <v>1749903.6600607999</v>
      </c>
      <c r="O291">
        <v>1614746.4741142001</v>
      </c>
      <c r="P291">
        <v>1735193.6486480499</v>
      </c>
      <c r="Q291">
        <v>1618716.32736242</v>
      </c>
      <c r="R291">
        <v>1603201.4972085101</v>
      </c>
      <c r="S291">
        <v>1638615.8588370599</v>
      </c>
      <c r="T291">
        <v>1754240.4071044801</v>
      </c>
      <c r="U291">
        <v>1696878.4289043699</v>
      </c>
      <c r="V291">
        <v>1676029.9493863001</v>
      </c>
      <c r="W291">
        <v>1801581.3977538799</v>
      </c>
      <c r="X291">
        <v>1770359.6753511699</v>
      </c>
      <c r="Y291">
        <v>1823796.80845483</v>
      </c>
      <c r="Z291" s="27">
        <f t="shared" si="7"/>
        <v>20483264.133186072</v>
      </c>
    </row>
    <row r="292" spans="1:26" x14ac:dyDescent="0.2">
      <c r="A292" s="1">
        <v>39173</v>
      </c>
      <c r="B292">
        <v>193241.7</v>
      </c>
      <c r="C292">
        <v>27080343.73</v>
      </c>
      <c r="D292">
        <v>27273585.43</v>
      </c>
      <c r="E292">
        <v>27258578.213248901</v>
      </c>
      <c r="F292">
        <v>20</v>
      </c>
      <c r="G292">
        <v>3532409.0062794499</v>
      </c>
      <c r="H292">
        <v>8.0191246601754695</v>
      </c>
      <c r="I292">
        <v>1068249.9588325201</v>
      </c>
      <c r="J292">
        <v>0</v>
      </c>
      <c r="M292">
        <v>2019</v>
      </c>
      <c r="N292">
        <v>1866952.1917015</v>
      </c>
      <c r="O292">
        <v>1761364.2898250499</v>
      </c>
      <c r="P292">
        <v>1981561.9781200299</v>
      </c>
      <c r="Q292">
        <v>1813282.71280048</v>
      </c>
      <c r="R292">
        <v>1853327.3690325201</v>
      </c>
      <c r="S292">
        <v>1717111.4864325</v>
      </c>
      <c r="T292">
        <v>1501322.8284412001</v>
      </c>
      <c r="U292">
        <v>1706202.5498015401</v>
      </c>
      <c r="V292">
        <v>1681813.4669791199</v>
      </c>
      <c r="W292">
        <v>1777941.0829192901</v>
      </c>
      <c r="X292">
        <v>1696673.3242842201</v>
      </c>
      <c r="Y292">
        <v>1763055.1169968499</v>
      </c>
      <c r="Z292" s="27">
        <f t="shared" si="7"/>
        <v>21120608.397334304</v>
      </c>
    </row>
    <row r="293" spans="1:26" x14ac:dyDescent="0.2">
      <c r="A293" s="1">
        <v>39203</v>
      </c>
      <c r="B293">
        <v>195575.72</v>
      </c>
      <c r="C293">
        <v>29717471.41</v>
      </c>
      <c r="D293">
        <v>29913047.129999999</v>
      </c>
      <c r="E293">
        <v>29922788.594122</v>
      </c>
      <c r="F293">
        <v>20</v>
      </c>
      <c r="G293">
        <v>3847360.6544289798</v>
      </c>
      <c r="H293">
        <v>8.0844991414320297</v>
      </c>
      <c r="I293">
        <v>1181195.31338843</v>
      </c>
      <c r="J293">
        <v>0</v>
      </c>
      <c r="M293">
        <v>2020</v>
      </c>
      <c r="N293">
        <v>1661705.9798103799</v>
      </c>
      <c r="O293">
        <v>1598085.1686065199</v>
      </c>
      <c r="P293">
        <v>2096778.1020311599</v>
      </c>
      <c r="Q293">
        <v>1872669.6723529999</v>
      </c>
      <c r="R293">
        <v>1678020.36332835</v>
      </c>
      <c r="S293">
        <v>1549000.87248349</v>
      </c>
      <c r="T293">
        <v>1622697.7350363</v>
      </c>
      <c r="U293">
        <v>1243842.6697611499</v>
      </c>
      <c r="V293">
        <v>1315366.45404419</v>
      </c>
      <c r="W293">
        <v>1330714.12123759</v>
      </c>
      <c r="X293">
        <v>1396768.03011797</v>
      </c>
      <c r="Y293">
        <v>1551131.29541552</v>
      </c>
      <c r="Z293" s="27">
        <f t="shared" si="7"/>
        <v>18916780.46422562</v>
      </c>
    </row>
    <row r="294" spans="1:26" x14ac:dyDescent="0.2">
      <c r="A294" s="1">
        <v>39234</v>
      </c>
      <c r="B294">
        <v>202715.24</v>
      </c>
      <c r="C294">
        <v>27885381.68</v>
      </c>
      <c r="D294">
        <v>28088096.920000002</v>
      </c>
      <c r="E294">
        <v>28118474.072347499</v>
      </c>
      <c r="F294">
        <v>20</v>
      </c>
      <c r="G294">
        <v>3801646.8529513599</v>
      </c>
      <c r="H294">
        <v>7.6928219033979301</v>
      </c>
      <c r="I294">
        <v>1126918.1070205499</v>
      </c>
      <c r="J294">
        <v>0</v>
      </c>
      <c r="M294">
        <v>2021</v>
      </c>
      <c r="N294">
        <v>1521781.8197131201</v>
      </c>
      <c r="O294">
        <v>1197238.6989101199</v>
      </c>
      <c r="P294">
        <v>1415265.5178894</v>
      </c>
      <c r="Q294">
        <v>1432784.6923320999</v>
      </c>
      <c r="R294">
        <v>1523884.4202266999</v>
      </c>
      <c r="S294">
        <v>1365034.1449684501</v>
      </c>
      <c r="T294">
        <v>1578708.8077702001</v>
      </c>
      <c r="U294">
        <v>1617056.5896697401</v>
      </c>
      <c r="V294">
        <v>1444705.1245645001</v>
      </c>
      <c r="W294">
        <v>1654173.8105224001</v>
      </c>
      <c r="X294">
        <v>1787459.0462209999</v>
      </c>
      <c r="Y294">
        <v>1843394.0740112001</v>
      </c>
      <c r="Z294" s="27">
        <f t="shared" si="7"/>
        <v>18381486.746798929</v>
      </c>
    </row>
    <row r="295" spans="1:26" x14ac:dyDescent="0.2">
      <c r="A295" s="1">
        <v>39264</v>
      </c>
      <c r="B295">
        <v>149979.32999999999</v>
      </c>
      <c r="C295">
        <v>24944893.370000001</v>
      </c>
      <c r="D295">
        <v>25094872.699999999</v>
      </c>
      <c r="E295">
        <v>24565751.659792699</v>
      </c>
      <c r="F295">
        <v>20</v>
      </c>
      <c r="G295">
        <v>3781746.6914056502</v>
      </c>
      <c r="H295">
        <v>6.7149431241858899</v>
      </c>
      <c r="I295">
        <v>828462.28307438502</v>
      </c>
      <c r="J295">
        <v>0</v>
      </c>
      <c r="M295">
        <v>2022</v>
      </c>
      <c r="Z295" s="27">
        <f>SUM(N295:Y295)</f>
        <v>0</v>
      </c>
    </row>
    <row r="296" spans="1:26" x14ac:dyDescent="0.2">
      <c r="A296" s="1">
        <v>39295</v>
      </c>
      <c r="B296">
        <v>141149.37</v>
      </c>
      <c r="C296">
        <v>22138443.190000001</v>
      </c>
      <c r="D296">
        <v>22279592.559999999</v>
      </c>
      <c r="E296">
        <v>22272197.1524266</v>
      </c>
      <c r="F296">
        <v>20</v>
      </c>
      <c r="G296">
        <v>3496860.8815262401</v>
      </c>
      <c r="H296">
        <v>6.5871985415370302</v>
      </c>
      <c r="I296">
        <v>762319.74632090598</v>
      </c>
      <c r="J296">
        <v>0</v>
      </c>
    </row>
    <row r="297" spans="1:26" x14ac:dyDescent="0.2">
      <c r="A297" s="1">
        <v>39326</v>
      </c>
      <c r="B297">
        <v>110931.34</v>
      </c>
      <c r="C297">
        <v>20504219.420000002</v>
      </c>
      <c r="D297">
        <v>20615150.760000002</v>
      </c>
      <c r="E297">
        <v>20626483.09076</v>
      </c>
      <c r="F297">
        <v>20</v>
      </c>
      <c r="G297">
        <v>3473362.6859711502</v>
      </c>
      <c r="H297">
        <v>6.1631603739199701</v>
      </c>
      <c r="I297">
        <v>780408.17966958601</v>
      </c>
      <c r="J297">
        <v>0</v>
      </c>
    </row>
    <row r="298" spans="1:26" x14ac:dyDescent="0.2">
      <c r="A298" s="1">
        <v>39356</v>
      </c>
      <c r="B298">
        <v>142897.06</v>
      </c>
      <c r="C298">
        <v>24717855.960000001</v>
      </c>
      <c r="D298">
        <v>24860753.02</v>
      </c>
      <c r="E298">
        <v>24864150.452865999</v>
      </c>
      <c r="F298">
        <v>20</v>
      </c>
      <c r="G298">
        <v>3833954.5812043999</v>
      </c>
      <c r="H298">
        <v>6.7226645331073502</v>
      </c>
      <c r="I298">
        <v>910240.03174123797</v>
      </c>
      <c r="J298">
        <v>0</v>
      </c>
    </row>
    <row r="299" spans="1:26" x14ac:dyDescent="0.2">
      <c r="A299" s="1">
        <v>39387</v>
      </c>
      <c r="B299">
        <v>152354.49</v>
      </c>
      <c r="C299">
        <v>26231442.350000001</v>
      </c>
      <c r="D299">
        <v>26383796.84</v>
      </c>
      <c r="E299">
        <v>26388510.684780501</v>
      </c>
      <c r="F299">
        <v>20</v>
      </c>
      <c r="G299">
        <v>3398892.1835635598</v>
      </c>
      <c r="H299">
        <v>8.0136537795502907</v>
      </c>
      <c r="I299">
        <v>849034.50831752003</v>
      </c>
      <c r="J299">
        <v>0</v>
      </c>
    </row>
    <row r="300" spans="1:26" x14ac:dyDescent="0.2">
      <c r="A300" s="1">
        <v>39417</v>
      </c>
      <c r="B300">
        <v>165347.04</v>
      </c>
      <c r="C300">
        <v>28069402.93</v>
      </c>
      <c r="D300">
        <v>28234749.969999999</v>
      </c>
      <c r="E300">
        <v>29002740.465652101</v>
      </c>
      <c r="F300">
        <v>20</v>
      </c>
      <c r="G300">
        <v>3696247.7049747999</v>
      </c>
      <c r="H300">
        <v>8.0847982543294297</v>
      </c>
      <c r="I300">
        <v>880676.52709734405</v>
      </c>
      <c r="J300">
        <v>0</v>
      </c>
    </row>
    <row r="301" spans="1:26" x14ac:dyDescent="0.2">
      <c r="A301" s="1">
        <v>39448</v>
      </c>
      <c r="B301">
        <v>194423.45</v>
      </c>
      <c r="C301">
        <v>29292425.5</v>
      </c>
      <c r="D301">
        <v>29486848.949999999</v>
      </c>
      <c r="E301">
        <v>30396213.3901213</v>
      </c>
      <c r="F301">
        <v>20</v>
      </c>
      <c r="G301">
        <v>3730716.59485282</v>
      </c>
      <c r="H301">
        <v>8.3794344840818393</v>
      </c>
      <c r="I301">
        <v>865081.895124787</v>
      </c>
      <c r="J301">
        <v>0</v>
      </c>
    </row>
    <row r="302" spans="1:26" x14ac:dyDescent="0.2">
      <c r="A302" s="1">
        <v>39479</v>
      </c>
      <c r="B302">
        <v>161840.10999999999</v>
      </c>
      <c r="C302">
        <v>30207845.710000001</v>
      </c>
      <c r="D302">
        <v>30369685.82</v>
      </c>
      <c r="E302">
        <v>30331711.019090898</v>
      </c>
      <c r="F302">
        <v>20</v>
      </c>
      <c r="G302">
        <v>3481908.9951343099</v>
      </c>
      <c r="H302">
        <v>8.9245190019159697</v>
      </c>
      <c r="I302">
        <v>742651.97092738305</v>
      </c>
      <c r="J302">
        <v>0</v>
      </c>
    </row>
    <row r="303" spans="1:26" x14ac:dyDescent="0.2">
      <c r="A303" s="1">
        <v>39508</v>
      </c>
      <c r="B303">
        <v>193580.78</v>
      </c>
      <c r="C303">
        <v>35948887.140000001</v>
      </c>
      <c r="D303">
        <v>36142467.920000002</v>
      </c>
      <c r="E303">
        <v>36159656.564420797</v>
      </c>
      <c r="F303">
        <v>20</v>
      </c>
      <c r="G303">
        <v>3754457.7083301698</v>
      </c>
      <c r="H303">
        <v>9.8720761925536493</v>
      </c>
      <c r="I303">
        <v>904635.99393502204</v>
      </c>
      <c r="J303">
        <v>0</v>
      </c>
    </row>
    <row r="304" spans="1:26" x14ac:dyDescent="0.2">
      <c r="A304" s="1">
        <v>39539</v>
      </c>
      <c r="B304">
        <v>278472.51</v>
      </c>
      <c r="C304">
        <v>37207911.299999997</v>
      </c>
      <c r="D304">
        <v>37486383.810000002</v>
      </c>
      <c r="E304">
        <v>37487292.0625128</v>
      </c>
      <c r="F304">
        <v>20</v>
      </c>
      <c r="G304">
        <v>3601038.3554089</v>
      </c>
      <c r="H304">
        <v>10.6751759952034</v>
      </c>
      <c r="I304">
        <v>954426.14695503702</v>
      </c>
      <c r="J304">
        <v>0</v>
      </c>
    </row>
    <row r="305" spans="1:10" x14ac:dyDescent="0.2">
      <c r="A305" s="1">
        <v>39569</v>
      </c>
      <c r="B305">
        <v>363741.35</v>
      </c>
      <c r="C305">
        <v>50508546.520000003</v>
      </c>
      <c r="D305">
        <v>50872287.869999997</v>
      </c>
      <c r="E305">
        <v>50930039.084414601</v>
      </c>
      <c r="F305">
        <v>20</v>
      </c>
      <c r="G305">
        <v>4320099.2010811502</v>
      </c>
      <c r="H305">
        <v>11.992701605190501</v>
      </c>
      <c r="I305">
        <v>879621.53897376405</v>
      </c>
      <c r="J305">
        <v>0</v>
      </c>
    </row>
    <row r="306" spans="1:10" x14ac:dyDescent="0.2">
      <c r="A306" s="1">
        <v>39600</v>
      </c>
      <c r="B306">
        <v>393421.6</v>
      </c>
      <c r="C306">
        <v>55749983.310000002</v>
      </c>
      <c r="D306">
        <v>56143404.909999996</v>
      </c>
      <c r="E306">
        <v>37445144.416812897</v>
      </c>
      <c r="F306">
        <v>20</v>
      </c>
      <c r="G306">
        <v>4358968.2792846598</v>
      </c>
      <c r="H306">
        <v>8.7918107812123694</v>
      </c>
      <c r="I306">
        <v>878079.89596476394</v>
      </c>
      <c r="J306">
        <v>0</v>
      </c>
    </row>
    <row r="307" spans="1:10" x14ac:dyDescent="0.2">
      <c r="A307" s="1">
        <v>39630</v>
      </c>
      <c r="B307">
        <v>339546.96</v>
      </c>
      <c r="C307">
        <v>57710399.009999998</v>
      </c>
      <c r="D307">
        <v>58049945.969999999</v>
      </c>
      <c r="E307">
        <v>58048315.080166399</v>
      </c>
      <c r="F307">
        <v>20</v>
      </c>
      <c r="G307">
        <v>4639414.5826604404</v>
      </c>
      <c r="H307">
        <v>12.7504006115837</v>
      </c>
      <c r="I307">
        <v>1106079.4519779801</v>
      </c>
      <c r="J307">
        <v>0</v>
      </c>
    </row>
    <row r="308" spans="1:10" x14ac:dyDescent="0.2">
      <c r="A308" s="1">
        <v>39661</v>
      </c>
      <c r="B308">
        <v>148458.48000000001</v>
      </c>
      <c r="C308">
        <v>37978763.619999997</v>
      </c>
      <c r="D308">
        <v>38127222.100000001</v>
      </c>
      <c r="E308">
        <v>38127734.409976304</v>
      </c>
      <c r="F308">
        <v>20</v>
      </c>
      <c r="G308">
        <v>4254048.2048297198</v>
      </c>
      <c r="H308">
        <v>9.2092910267715293</v>
      </c>
      <c r="I308">
        <v>1049033.55021551</v>
      </c>
      <c r="J308">
        <v>0</v>
      </c>
    </row>
    <row r="309" spans="1:10" x14ac:dyDescent="0.2">
      <c r="A309" s="1">
        <v>39692</v>
      </c>
      <c r="B309">
        <v>113303.51</v>
      </c>
      <c r="C309">
        <v>13482057.140000001</v>
      </c>
      <c r="D309">
        <v>13595360.65</v>
      </c>
      <c r="E309">
        <v>13456449.658488501</v>
      </c>
      <c r="F309">
        <v>20</v>
      </c>
      <c r="G309">
        <v>1642121.1776660201</v>
      </c>
      <c r="H309">
        <v>8.4602056970426691</v>
      </c>
      <c r="I309">
        <v>436233.28403592098</v>
      </c>
      <c r="J309">
        <v>0</v>
      </c>
    </row>
    <row r="310" spans="1:10" x14ac:dyDescent="0.2">
      <c r="A310" s="1">
        <v>39722</v>
      </c>
      <c r="B310">
        <v>226040.71</v>
      </c>
      <c r="C310">
        <v>24315782.670000002</v>
      </c>
      <c r="D310">
        <v>24541823.379999999</v>
      </c>
      <c r="E310">
        <v>24516246.8864257</v>
      </c>
      <c r="F310">
        <v>20</v>
      </c>
      <c r="G310">
        <v>3450697.9705383801</v>
      </c>
      <c r="H310">
        <v>7.37356156010111</v>
      </c>
      <c r="I310">
        <v>927687.02465500101</v>
      </c>
      <c r="J310">
        <v>0</v>
      </c>
    </row>
    <row r="311" spans="1:10" x14ac:dyDescent="0.2">
      <c r="A311" s="1">
        <v>39753</v>
      </c>
      <c r="B311">
        <v>253728.78</v>
      </c>
      <c r="C311">
        <v>25399464.870000001</v>
      </c>
      <c r="D311">
        <v>25653193.649999999</v>
      </c>
      <c r="E311">
        <v>25735619.900881</v>
      </c>
      <c r="F311">
        <v>20</v>
      </c>
      <c r="G311">
        <v>3823545.4159350898</v>
      </c>
      <c r="H311">
        <v>6.9644581670334302</v>
      </c>
      <c r="I311">
        <v>893302.19815142802</v>
      </c>
      <c r="J311">
        <v>0</v>
      </c>
    </row>
    <row r="312" spans="1:10" x14ac:dyDescent="0.2">
      <c r="A312" s="1">
        <v>39783</v>
      </c>
      <c r="B312">
        <v>236172.11</v>
      </c>
      <c r="C312">
        <v>19731165.34</v>
      </c>
      <c r="D312">
        <v>19967337.449999999</v>
      </c>
      <c r="E312">
        <v>19982437.0653922</v>
      </c>
      <c r="F312">
        <v>20</v>
      </c>
      <c r="G312">
        <v>3184282.9857755699</v>
      </c>
      <c r="H312">
        <v>6.5227008177813603</v>
      </c>
      <c r="I312">
        <v>787688.16997339705</v>
      </c>
      <c r="J312">
        <v>0</v>
      </c>
    </row>
    <row r="313" spans="1:10" x14ac:dyDescent="0.2">
      <c r="A313" s="1">
        <v>39814</v>
      </c>
      <c r="B313">
        <v>183694.42</v>
      </c>
      <c r="C313">
        <v>19149213.550000001</v>
      </c>
      <c r="D313">
        <v>19332907.969999999</v>
      </c>
      <c r="E313">
        <v>19305246.322634298</v>
      </c>
      <c r="F313">
        <v>20</v>
      </c>
      <c r="G313">
        <v>3438444.2367176502</v>
      </c>
      <c r="H313">
        <v>5.8785089938159301</v>
      </c>
      <c r="I313">
        <v>907679.04764496605</v>
      </c>
      <c r="J313">
        <v>0</v>
      </c>
    </row>
    <row r="314" spans="1:10" x14ac:dyDescent="0.2">
      <c r="A314" s="1">
        <v>39845</v>
      </c>
      <c r="B314">
        <v>140762.69</v>
      </c>
      <c r="C314">
        <v>14610177.300000001</v>
      </c>
      <c r="D314">
        <v>14750939.99</v>
      </c>
      <c r="E314">
        <v>14961793.710594</v>
      </c>
      <c r="F314">
        <v>20</v>
      </c>
      <c r="G314">
        <v>3579269.6434981502</v>
      </c>
      <c r="H314">
        <v>4.4245692565385202</v>
      </c>
      <c r="I314">
        <v>874932.71488943906</v>
      </c>
      <c r="J314">
        <v>0</v>
      </c>
    </row>
    <row r="315" spans="1:10" x14ac:dyDescent="0.2">
      <c r="A315" s="1">
        <v>39873</v>
      </c>
      <c r="B315">
        <v>172483.23</v>
      </c>
      <c r="C315">
        <v>13519293.109999999</v>
      </c>
      <c r="D315">
        <v>13691776.34</v>
      </c>
      <c r="E315">
        <v>14066299.8028457</v>
      </c>
      <c r="F315">
        <v>20</v>
      </c>
      <c r="G315">
        <v>3520944.6226184801</v>
      </c>
      <c r="H315">
        <v>4.2510659354241902</v>
      </c>
      <c r="I315">
        <v>901467.94288264797</v>
      </c>
      <c r="J315">
        <v>0</v>
      </c>
    </row>
    <row r="316" spans="1:10" x14ac:dyDescent="0.2">
      <c r="A316" s="1">
        <v>39904</v>
      </c>
      <c r="B316">
        <v>113671.79</v>
      </c>
      <c r="C316">
        <v>12040901.01</v>
      </c>
      <c r="D316">
        <v>12154572.800000001</v>
      </c>
      <c r="E316">
        <v>12396159.120420899</v>
      </c>
      <c r="F316">
        <v>20</v>
      </c>
      <c r="G316">
        <v>3511916.9513164898</v>
      </c>
      <c r="H316">
        <v>3.7911277477894401</v>
      </c>
      <c r="I316">
        <v>917966.68164707499</v>
      </c>
      <c r="J316">
        <v>0</v>
      </c>
    </row>
    <row r="317" spans="1:10" x14ac:dyDescent="0.2">
      <c r="A317" s="1">
        <v>39934</v>
      </c>
      <c r="B317">
        <v>124280.8</v>
      </c>
      <c r="C317">
        <v>12922748.310000001</v>
      </c>
      <c r="D317">
        <v>13047029.109999999</v>
      </c>
      <c r="E317">
        <v>13201330.4429045</v>
      </c>
      <c r="F317">
        <v>20</v>
      </c>
      <c r="G317">
        <v>3769963.5557009</v>
      </c>
      <c r="H317">
        <v>3.7301108514953101</v>
      </c>
      <c r="I317">
        <v>861051.52595723001</v>
      </c>
      <c r="J317">
        <v>0</v>
      </c>
    </row>
    <row r="318" spans="1:10" x14ac:dyDescent="0.2">
      <c r="A318" s="1">
        <v>39965</v>
      </c>
      <c r="B318">
        <v>119206.2</v>
      </c>
      <c r="C318">
        <v>12222747.59</v>
      </c>
      <c r="D318">
        <v>12341953.789999999</v>
      </c>
      <c r="E318">
        <v>12452625.2150946</v>
      </c>
      <c r="F318">
        <v>20</v>
      </c>
      <c r="G318">
        <v>3351008.7082273802</v>
      </c>
      <c r="H318">
        <v>3.9686409992924299</v>
      </c>
      <c r="I318">
        <v>846325.33336250705</v>
      </c>
      <c r="J318">
        <v>0</v>
      </c>
    </row>
    <row r="319" spans="1:10" x14ac:dyDescent="0.2">
      <c r="A319" s="1">
        <v>39995</v>
      </c>
      <c r="B319">
        <v>83050.92</v>
      </c>
      <c r="C319">
        <v>11691626.25</v>
      </c>
      <c r="D319">
        <v>11774677.17</v>
      </c>
      <c r="E319">
        <v>11763289.3089677</v>
      </c>
      <c r="F319">
        <v>20</v>
      </c>
      <c r="G319">
        <v>4357713.6781390402</v>
      </c>
      <c r="H319">
        <v>2.9160507337914301</v>
      </c>
      <c r="I319">
        <v>944024.85982260702</v>
      </c>
      <c r="J319">
        <v>0</v>
      </c>
    </row>
    <row r="320" spans="1:10" x14ac:dyDescent="0.2">
      <c r="A320" s="1">
        <v>40026</v>
      </c>
      <c r="B320">
        <v>76460</v>
      </c>
      <c r="C320">
        <v>10569459.74</v>
      </c>
      <c r="D320">
        <v>10645919.74</v>
      </c>
      <c r="E320">
        <v>10647638.799040001</v>
      </c>
      <c r="F320">
        <v>20</v>
      </c>
      <c r="G320">
        <v>3418958.5700597102</v>
      </c>
      <c r="H320">
        <v>3.3955239535511899</v>
      </c>
      <c r="I320">
        <v>961516.92179683899</v>
      </c>
      <c r="J320">
        <v>0</v>
      </c>
    </row>
    <row r="321" spans="1:10" x14ac:dyDescent="0.2">
      <c r="A321" s="1">
        <v>40057</v>
      </c>
      <c r="B321">
        <v>94521.03</v>
      </c>
      <c r="C321">
        <v>8667917.9199999999</v>
      </c>
      <c r="D321">
        <v>8762438.9499999993</v>
      </c>
      <c r="E321">
        <v>8789703.6995650604</v>
      </c>
      <c r="F321">
        <v>20</v>
      </c>
      <c r="G321">
        <v>3143287.55374848</v>
      </c>
      <c r="H321">
        <v>3.07124286755259</v>
      </c>
      <c r="I321">
        <v>864095.78055181203</v>
      </c>
      <c r="J321">
        <v>0</v>
      </c>
    </row>
    <row r="322" spans="1:10" x14ac:dyDescent="0.2">
      <c r="A322" s="1">
        <v>40087</v>
      </c>
      <c r="B322">
        <v>180469.17</v>
      </c>
      <c r="C322">
        <v>12278825.890000001</v>
      </c>
      <c r="D322">
        <v>12459295.060000001</v>
      </c>
      <c r="E322">
        <v>12460804.2541238</v>
      </c>
      <c r="F322">
        <v>20</v>
      </c>
      <c r="G322">
        <v>3296087.82257229</v>
      </c>
      <c r="H322">
        <v>4.0386588974423896</v>
      </c>
      <c r="I322">
        <v>850970.15725922503</v>
      </c>
      <c r="J322">
        <v>0</v>
      </c>
    </row>
    <row r="323" spans="1:10" x14ac:dyDescent="0.2">
      <c r="A323" s="1">
        <v>40118</v>
      </c>
      <c r="B323">
        <v>145712.70000000001</v>
      </c>
      <c r="C323">
        <v>11558513.76</v>
      </c>
      <c r="D323">
        <v>11704226.460000001</v>
      </c>
      <c r="E323">
        <v>11691242.0141125</v>
      </c>
      <c r="F323">
        <v>20</v>
      </c>
      <c r="G323">
        <v>3062273.5011873702</v>
      </c>
      <c r="H323">
        <v>4.2034590121698701</v>
      </c>
      <c r="I323">
        <v>1180899.1321824701</v>
      </c>
      <c r="J323">
        <v>0</v>
      </c>
    </row>
    <row r="324" spans="1:10" x14ac:dyDescent="0.2">
      <c r="A324" s="1">
        <v>40148</v>
      </c>
      <c r="B324">
        <v>196593.85</v>
      </c>
      <c r="C324">
        <v>15052204.65</v>
      </c>
      <c r="D324">
        <v>15248798.5</v>
      </c>
      <c r="E324">
        <v>15351530.4850855</v>
      </c>
      <c r="F324">
        <v>20</v>
      </c>
      <c r="G324">
        <v>3246835.2152069202</v>
      </c>
      <c r="H324">
        <v>4.9788914572069496</v>
      </c>
      <c r="I324">
        <v>814109.63086690905</v>
      </c>
      <c r="J324">
        <v>0</v>
      </c>
    </row>
    <row r="325" spans="1:10" x14ac:dyDescent="0.2">
      <c r="A325" s="1">
        <v>40179</v>
      </c>
      <c r="B325">
        <v>273339.95</v>
      </c>
      <c r="C325">
        <v>17147202.699999999</v>
      </c>
      <c r="D325">
        <v>17420542.649999999</v>
      </c>
      <c r="E325">
        <v>17423768.123401798</v>
      </c>
      <c r="F325">
        <v>20</v>
      </c>
      <c r="G325">
        <v>3115838.4952301602</v>
      </c>
      <c r="H325">
        <v>5.8381782827725797</v>
      </c>
      <c r="I325">
        <v>767052.51207771502</v>
      </c>
      <c r="J325">
        <v>0</v>
      </c>
    </row>
    <row r="326" spans="1:10" x14ac:dyDescent="0.2">
      <c r="A326" s="1">
        <v>40210</v>
      </c>
      <c r="B326">
        <v>206552.52</v>
      </c>
      <c r="C326">
        <v>14248063.77</v>
      </c>
      <c r="D326">
        <v>14454616.289999999</v>
      </c>
      <c r="E326">
        <v>14117695.989097301</v>
      </c>
      <c r="F326">
        <v>20</v>
      </c>
      <c r="G326">
        <v>2709249.6322354199</v>
      </c>
      <c r="H326">
        <v>5.4699121892612101</v>
      </c>
      <c r="I326">
        <v>701661.59801862901</v>
      </c>
      <c r="J326">
        <v>0</v>
      </c>
    </row>
    <row r="327" spans="1:10" x14ac:dyDescent="0.2">
      <c r="A327" s="1">
        <v>40238</v>
      </c>
      <c r="B327">
        <v>170361.12</v>
      </c>
      <c r="C327">
        <v>11524796.369999999</v>
      </c>
      <c r="D327">
        <v>11695157.49</v>
      </c>
      <c r="E327">
        <v>11881760.968352299</v>
      </c>
      <c r="F327">
        <v>20</v>
      </c>
      <c r="G327">
        <v>2606749.0670757201</v>
      </c>
      <c r="H327">
        <v>4.80318878961591</v>
      </c>
      <c r="I327">
        <v>638946.92796746001</v>
      </c>
      <c r="J327">
        <v>0</v>
      </c>
    </row>
    <row r="328" spans="1:10" x14ac:dyDescent="0.2">
      <c r="A328" s="1">
        <v>40269</v>
      </c>
      <c r="B328">
        <v>176834.94</v>
      </c>
      <c r="C328">
        <v>12066162.41</v>
      </c>
      <c r="D328">
        <v>12242997.35</v>
      </c>
      <c r="E328">
        <v>12308917.234237101</v>
      </c>
      <c r="F328">
        <v>20</v>
      </c>
      <c r="G328">
        <v>3145341.4897636799</v>
      </c>
      <c r="H328">
        <v>4.1758151927930802</v>
      </c>
      <c r="I328">
        <v>825447.545240507</v>
      </c>
      <c r="J328">
        <v>0</v>
      </c>
    </row>
    <row r="329" spans="1:10" x14ac:dyDescent="0.2">
      <c r="A329" s="1">
        <v>40299</v>
      </c>
      <c r="B329">
        <v>225580.93</v>
      </c>
      <c r="C329">
        <v>12730137.17</v>
      </c>
      <c r="D329">
        <v>12955718.1</v>
      </c>
      <c r="E329">
        <v>12927044.9575989</v>
      </c>
      <c r="F329">
        <v>20</v>
      </c>
      <c r="G329">
        <v>3115673.0132726198</v>
      </c>
      <c r="H329">
        <v>4.4044655523632601</v>
      </c>
      <c r="I329">
        <v>795829.50178812398</v>
      </c>
      <c r="J329">
        <v>0</v>
      </c>
    </row>
    <row r="330" spans="1:10" x14ac:dyDescent="0.2">
      <c r="A330" s="1">
        <v>40330</v>
      </c>
      <c r="B330">
        <v>276710.75</v>
      </c>
      <c r="C330">
        <v>14504991.66</v>
      </c>
      <c r="D330">
        <v>14781702.41</v>
      </c>
      <c r="E330">
        <v>14781475.901387401</v>
      </c>
      <c r="F330">
        <v>20</v>
      </c>
      <c r="G330">
        <v>3226898.8289640602</v>
      </c>
      <c r="H330">
        <v>4.8333186692940799</v>
      </c>
      <c r="I330">
        <v>815154.452567806</v>
      </c>
      <c r="J330">
        <v>0</v>
      </c>
    </row>
    <row r="331" spans="1:10" x14ac:dyDescent="0.2">
      <c r="A331" s="1">
        <v>40360</v>
      </c>
      <c r="B331">
        <v>335200.3</v>
      </c>
      <c r="C331">
        <v>15676153.039999999</v>
      </c>
      <c r="D331">
        <v>16011353.34</v>
      </c>
      <c r="E331">
        <v>17007695.177645601</v>
      </c>
      <c r="F331">
        <v>20</v>
      </c>
      <c r="G331">
        <v>3603416.7345902501</v>
      </c>
      <c r="H331">
        <v>4.8518343242063997</v>
      </c>
      <c r="I331">
        <v>475485.81965905702</v>
      </c>
      <c r="J331">
        <v>0</v>
      </c>
    </row>
    <row r="332" spans="1:10" x14ac:dyDescent="0.2">
      <c r="A332" s="1">
        <v>40391</v>
      </c>
      <c r="B332">
        <v>326985.15999999997</v>
      </c>
      <c r="C332">
        <v>14605056.050000001</v>
      </c>
      <c r="D332">
        <v>14932041.210000001</v>
      </c>
      <c r="E332">
        <v>14921489.1405658</v>
      </c>
      <c r="F332">
        <v>20</v>
      </c>
      <c r="G332">
        <v>3299601.29664071</v>
      </c>
      <c r="H332">
        <v>4.63324104814299</v>
      </c>
      <c r="I332">
        <v>366359.02953573002</v>
      </c>
      <c r="J332">
        <v>0</v>
      </c>
    </row>
    <row r="333" spans="1:10" x14ac:dyDescent="0.2">
      <c r="A333" s="1">
        <v>40422</v>
      </c>
      <c r="B333">
        <v>154033.45000000001</v>
      </c>
      <c r="C333">
        <v>11605544.369999999</v>
      </c>
      <c r="D333">
        <v>11759577.82</v>
      </c>
      <c r="E333">
        <v>11966910.320000101</v>
      </c>
      <c r="F333">
        <v>20</v>
      </c>
      <c r="G333">
        <v>3054703.3281309102</v>
      </c>
      <c r="H333">
        <v>4.0427549877884799</v>
      </c>
      <c r="I333">
        <v>382506.79601515498</v>
      </c>
      <c r="J333">
        <v>0</v>
      </c>
    </row>
    <row r="334" spans="1:10" x14ac:dyDescent="0.2">
      <c r="A334" s="1">
        <v>40452</v>
      </c>
      <c r="B334">
        <v>249169.29</v>
      </c>
      <c r="C334">
        <v>11246389.609999999</v>
      </c>
      <c r="D334">
        <v>11495558.9</v>
      </c>
      <c r="E334">
        <v>11508804.8453355</v>
      </c>
      <c r="F334">
        <v>20</v>
      </c>
      <c r="G334">
        <v>3151944.3827365199</v>
      </c>
      <c r="H334">
        <v>3.7809241724888598</v>
      </c>
      <c r="I334">
        <v>408457.86169342499</v>
      </c>
      <c r="J334">
        <v>0</v>
      </c>
    </row>
    <row r="335" spans="1:10" x14ac:dyDescent="0.2">
      <c r="A335" s="1">
        <v>40483</v>
      </c>
      <c r="B335">
        <v>270417.90999999997</v>
      </c>
      <c r="C335">
        <v>10058495.67</v>
      </c>
      <c r="D335">
        <v>10328913.58</v>
      </c>
      <c r="E335">
        <v>8804444.1698768009</v>
      </c>
      <c r="F335">
        <v>20</v>
      </c>
      <c r="G335">
        <v>2904288.6859379499</v>
      </c>
      <c r="H335">
        <v>3.1579082910649801</v>
      </c>
      <c r="I335">
        <v>367033.15109286999</v>
      </c>
      <c r="J335">
        <v>0</v>
      </c>
    </row>
    <row r="336" spans="1:10" x14ac:dyDescent="0.2">
      <c r="A336" s="1">
        <v>40513</v>
      </c>
      <c r="B336">
        <v>341627.75</v>
      </c>
      <c r="C336">
        <v>14686881.060000001</v>
      </c>
      <c r="D336">
        <v>15028508.810000001</v>
      </c>
      <c r="E336">
        <v>14989088.6054828</v>
      </c>
      <c r="F336">
        <v>20</v>
      </c>
      <c r="G336">
        <v>3457136.50756909</v>
      </c>
      <c r="H336">
        <v>4.4622529544192702</v>
      </c>
      <c r="I336">
        <v>437528.98924807803</v>
      </c>
      <c r="J336">
        <v>0</v>
      </c>
    </row>
    <row r="337" spans="1:10" x14ac:dyDescent="0.2">
      <c r="A337" s="1">
        <v>40544</v>
      </c>
      <c r="B337">
        <v>316094.64</v>
      </c>
      <c r="C337">
        <v>15312546.34</v>
      </c>
      <c r="D337">
        <v>15628640.98</v>
      </c>
      <c r="E337">
        <v>15628757.619625499</v>
      </c>
      <c r="F337">
        <v>20</v>
      </c>
      <c r="G337">
        <v>3457243.0842013899</v>
      </c>
      <c r="H337">
        <v>4.6398594197140302</v>
      </c>
      <c r="I337">
        <v>412364.27084748802</v>
      </c>
      <c r="J337">
        <v>0</v>
      </c>
    </row>
    <row r="338" spans="1:10" x14ac:dyDescent="0.2">
      <c r="A338" s="1">
        <v>40575</v>
      </c>
      <c r="B338">
        <v>247230.6</v>
      </c>
      <c r="C338">
        <v>13422387.67</v>
      </c>
      <c r="D338">
        <v>13669618.27</v>
      </c>
      <c r="E338">
        <v>13678497.720225601</v>
      </c>
      <c r="F338">
        <v>20</v>
      </c>
      <c r="G338">
        <v>3223437.2451164201</v>
      </c>
      <c r="H338">
        <v>4.3568288453727098</v>
      </c>
      <c r="I338">
        <v>365466.65054637799</v>
      </c>
      <c r="J338">
        <v>0</v>
      </c>
    </row>
    <row r="339" spans="1:10" x14ac:dyDescent="0.2">
      <c r="A339" s="1">
        <v>40603</v>
      </c>
      <c r="B339">
        <v>216211.78</v>
      </c>
      <c r="C339">
        <v>14893724.58</v>
      </c>
      <c r="D339">
        <v>15109936.359999999</v>
      </c>
      <c r="E339">
        <v>15152482.267147901</v>
      </c>
      <c r="F339">
        <v>20</v>
      </c>
      <c r="G339">
        <v>3762696.9150382401</v>
      </c>
      <c r="H339">
        <v>4.1418203555505997</v>
      </c>
      <c r="I339">
        <v>431932.40732495498</v>
      </c>
      <c r="J339">
        <v>0</v>
      </c>
    </row>
    <row r="340" spans="1:10" x14ac:dyDescent="0.2">
      <c r="A340" s="1">
        <v>40634</v>
      </c>
      <c r="B340">
        <v>211471.28</v>
      </c>
      <c r="C340">
        <v>15579333.140000001</v>
      </c>
      <c r="D340">
        <v>15790804.42</v>
      </c>
      <c r="E340">
        <v>15890013.7665741</v>
      </c>
      <c r="F340">
        <v>20</v>
      </c>
      <c r="G340">
        <v>3672049.0705538299</v>
      </c>
      <c r="H340">
        <v>4.4418454343045504</v>
      </c>
      <c r="I340">
        <v>420660.63200771902</v>
      </c>
      <c r="J340">
        <v>0</v>
      </c>
    </row>
    <row r="341" spans="1:10" x14ac:dyDescent="0.2">
      <c r="A341" s="1">
        <v>40664</v>
      </c>
      <c r="B341">
        <v>301260.32</v>
      </c>
      <c r="C341">
        <v>14943290.130000001</v>
      </c>
      <c r="D341">
        <v>15244550.449999999</v>
      </c>
      <c r="E341">
        <v>15416697.2257965</v>
      </c>
      <c r="F341">
        <v>20</v>
      </c>
      <c r="G341">
        <v>3481557.13080739</v>
      </c>
      <c r="H341">
        <v>4.5530259141379803</v>
      </c>
      <c r="I341">
        <v>434922.612321419</v>
      </c>
      <c r="J341">
        <v>0</v>
      </c>
    </row>
    <row r="342" spans="1:10" x14ac:dyDescent="0.2">
      <c r="A342" s="1">
        <v>40695</v>
      </c>
      <c r="B342">
        <v>323791.93</v>
      </c>
      <c r="C342">
        <v>14994467.470000001</v>
      </c>
      <c r="D342">
        <v>15318259.4</v>
      </c>
      <c r="E342">
        <v>15359253.7033295</v>
      </c>
      <c r="F342">
        <v>20</v>
      </c>
      <c r="G342">
        <v>3352562.4752425398</v>
      </c>
      <c r="H342">
        <v>4.7047112893289604</v>
      </c>
      <c r="I342">
        <v>413584.82212473801</v>
      </c>
      <c r="J342">
        <v>0</v>
      </c>
    </row>
    <row r="343" spans="1:10" x14ac:dyDescent="0.2">
      <c r="A343" s="1">
        <v>40725</v>
      </c>
      <c r="B343">
        <v>334613.86</v>
      </c>
      <c r="C343">
        <v>15460597.689999999</v>
      </c>
      <c r="D343">
        <v>15795211.550000001</v>
      </c>
      <c r="E343">
        <v>15828017.6252892</v>
      </c>
      <c r="F343">
        <v>20</v>
      </c>
      <c r="G343">
        <v>3517719.4931378299</v>
      </c>
      <c r="H343">
        <v>4.6218245351182903</v>
      </c>
      <c r="I343">
        <v>430264.63575910399</v>
      </c>
      <c r="J343">
        <v>0</v>
      </c>
    </row>
    <row r="344" spans="1:10" x14ac:dyDescent="0.2">
      <c r="A344" s="1">
        <v>40756</v>
      </c>
      <c r="B344">
        <v>373390.22</v>
      </c>
      <c r="C344">
        <v>15233201.48</v>
      </c>
      <c r="D344">
        <v>15606591.699999999</v>
      </c>
      <c r="E344">
        <v>15882695.5530321</v>
      </c>
      <c r="F344">
        <v>20</v>
      </c>
      <c r="G344">
        <v>3653274.17930101</v>
      </c>
      <c r="H344">
        <v>4.4656268649945501</v>
      </c>
      <c r="I344">
        <v>431463.76724535797</v>
      </c>
      <c r="J344">
        <v>0</v>
      </c>
    </row>
    <row r="345" spans="1:10" x14ac:dyDescent="0.2">
      <c r="A345" s="1">
        <v>40787</v>
      </c>
      <c r="B345">
        <v>502613.16</v>
      </c>
      <c r="C345">
        <v>12669860.85</v>
      </c>
      <c r="D345">
        <v>13172474.01</v>
      </c>
      <c r="E345">
        <v>13172737.1727592</v>
      </c>
      <c r="F345">
        <v>20</v>
      </c>
      <c r="G345">
        <v>3283584.1392127201</v>
      </c>
      <c r="H345">
        <v>4.1456518700787299</v>
      </c>
      <c r="I345">
        <v>439859.55452883098</v>
      </c>
      <c r="J345">
        <v>0</v>
      </c>
    </row>
    <row r="346" spans="1:10" x14ac:dyDescent="0.2">
      <c r="A346" s="1">
        <v>40817</v>
      </c>
      <c r="B346">
        <v>373365.91</v>
      </c>
      <c r="C346">
        <v>13080733.75</v>
      </c>
      <c r="D346">
        <v>13454099.66</v>
      </c>
      <c r="E346">
        <v>13290887.6356689</v>
      </c>
      <c r="F346">
        <v>20</v>
      </c>
      <c r="G346">
        <v>3631482.0895234901</v>
      </c>
      <c r="H346">
        <v>3.7838679494963801</v>
      </c>
      <c r="I346">
        <v>450161.05204922199</v>
      </c>
      <c r="J346">
        <v>0</v>
      </c>
    </row>
    <row r="347" spans="1:10" x14ac:dyDescent="0.2">
      <c r="A347" s="1">
        <v>40848</v>
      </c>
      <c r="B347">
        <v>302351.21999999997</v>
      </c>
      <c r="C347">
        <v>11903874.85</v>
      </c>
      <c r="D347">
        <v>12206226.07</v>
      </c>
      <c r="E347">
        <v>12229048.559080999</v>
      </c>
      <c r="F347">
        <v>20</v>
      </c>
      <c r="G347">
        <v>3589808.3252400798</v>
      </c>
      <c r="H347">
        <v>3.5296173747644701</v>
      </c>
      <c r="I347">
        <v>441601.27776054799</v>
      </c>
      <c r="J347">
        <v>0</v>
      </c>
    </row>
    <row r="348" spans="1:10" x14ac:dyDescent="0.2">
      <c r="A348" s="1">
        <v>40878</v>
      </c>
      <c r="B348">
        <v>169755.67</v>
      </c>
      <c r="C348">
        <v>12236496.140000001</v>
      </c>
      <c r="D348">
        <v>12406251.810000001</v>
      </c>
      <c r="E348">
        <v>12395500.533753799</v>
      </c>
      <c r="F348">
        <v>20</v>
      </c>
      <c r="G348">
        <v>3704364.8622238501</v>
      </c>
      <c r="H348">
        <v>3.4715391457311302</v>
      </c>
      <c r="I348">
        <v>464347.095527169</v>
      </c>
      <c r="J348">
        <v>0</v>
      </c>
    </row>
    <row r="349" spans="1:10" x14ac:dyDescent="0.2">
      <c r="A349" s="1">
        <v>40909</v>
      </c>
      <c r="B349">
        <v>468174.23</v>
      </c>
      <c r="C349">
        <v>10105602.439999999</v>
      </c>
      <c r="D349">
        <v>10573776.67</v>
      </c>
      <c r="E349">
        <v>10574650.789672799</v>
      </c>
      <c r="F349">
        <v>20</v>
      </c>
      <c r="G349">
        <v>3617113.47580782</v>
      </c>
      <c r="H349">
        <v>3.04545843685694</v>
      </c>
      <c r="I349">
        <v>441117.96229502303</v>
      </c>
      <c r="J349">
        <v>0</v>
      </c>
    </row>
    <row r="350" spans="1:10" x14ac:dyDescent="0.2">
      <c r="A350" s="1">
        <v>40940</v>
      </c>
      <c r="B350">
        <v>281476.2</v>
      </c>
      <c r="C350">
        <v>8628450.0800000001</v>
      </c>
      <c r="D350">
        <v>8909926.2799999993</v>
      </c>
      <c r="E350">
        <v>8912186.4545630608</v>
      </c>
      <c r="F350">
        <v>20</v>
      </c>
      <c r="G350">
        <v>3359105.6657841098</v>
      </c>
      <c r="H350">
        <v>2.7547285951192402</v>
      </c>
      <c r="I350">
        <v>341237.97699952801</v>
      </c>
      <c r="J350">
        <v>0</v>
      </c>
    </row>
    <row r="351" spans="1:10" x14ac:dyDescent="0.2">
      <c r="A351" s="1">
        <v>40969</v>
      </c>
      <c r="B351">
        <v>243627.6</v>
      </c>
      <c r="C351">
        <v>8109766.1699999999</v>
      </c>
      <c r="D351">
        <v>8353393.7699999996</v>
      </c>
      <c r="E351">
        <v>8354270.96965981</v>
      </c>
      <c r="F351">
        <v>20</v>
      </c>
      <c r="G351">
        <v>3628030.1824391801</v>
      </c>
      <c r="H351">
        <v>2.4270260389450802</v>
      </c>
      <c r="I351">
        <v>451052.753198797</v>
      </c>
      <c r="J351">
        <v>0</v>
      </c>
    </row>
    <row r="352" spans="1:10" x14ac:dyDescent="0.2">
      <c r="A352" s="1">
        <v>41000</v>
      </c>
      <c r="B352">
        <v>223753.85</v>
      </c>
      <c r="C352">
        <v>7055923.3499999996</v>
      </c>
      <c r="D352">
        <v>7279677.2000000002</v>
      </c>
      <c r="E352">
        <v>7279854.9823594801</v>
      </c>
      <c r="F352">
        <v>20</v>
      </c>
      <c r="G352">
        <v>3557143.1770983501</v>
      </c>
      <c r="H352">
        <v>2.1695907686487899</v>
      </c>
      <c r="I352">
        <v>437690.01743516099</v>
      </c>
      <c r="J352">
        <v>0</v>
      </c>
    </row>
    <row r="353" spans="1:10" x14ac:dyDescent="0.2">
      <c r="A353" s="1">
        <v>41030</v>
      </c>
      <c r="B353">
        <v>226151.53</v>
      </c>
      <c r="C353">
        <v>7981268.5300000003</v>
      </c>
      <c r="D353">
        <v>8207420.0599999996</v>
      </c>
      <c r="E353">
        <v>8274750.2536927201</v>
      </c>
      <c r="F353">
        <v>20</v>
      </c>
      <c r="G353">
        <v>3600786.7327474002</v>
      </c>
      <c r="H353">
        <v>2.41943711430085</v>
      </c>
      <c r="I353">
        <v>437126.80819847202</v>
      </c>
      <c r="J353">
        <v>0</v>
      </c>
    </row>
    <row r="354" spans="1:10" x14ac:dyDescent="0.2">
      <c r="A354" s="1">
        <v>41061</v>
      </c>
      <c r="B354">
        <v>237815.45</v>
      </c>
      <c r="C354">
        <v>8311731.8799999999</v>
      </c>
      <c r="D354">
        <v>8549547.3300000001</v>
      </c>
      <c r="E354">
        <v>8553905.9074394498</v>
      </c>
      <c r="F354">
        <v>20</v>
      </c>
      <c r="G354">
        <v>3558328.3891504901</v>
      </c>
      <c r="H354">
        <v>2.5241000184593698</v>
      </c>
      <c r="I354">
        <v>427670.84529982298</v>
      </c>
      <c r="J354">
        <v>0</v>
      </c>
    </row>
    <row r="355" spans="1:10" x14ac:dyDescent="0.2">
      <c r="A355" s="1">
        <v>41091</v>
      </c>
      <c r="B355">
        <v>321564.11</v>
      </c>
      <c r="C355">
        <v>10438035.48</v>
      </c>
      <c r="D355">
        <v>10759599.59</v>
      </c>
      <c r="E355">
        <v>10759292.505640499</v>
      </c>
      <c r="F355">
        <v>20</v>
      </c>
      <c r="G355">
        <v>3746938.1706518601</v>
      </c>
      <c r="H355">
        <v>2.9752629261970198</v>
      </c>
      <c r="I355">
        <v>388833.72025248199</v>
      </c>
      <c r="J355">
        <v>0</v>
      </c>
    </row>
    <row r="356" spans="1:10" x14ac:dyDescent="0.2">
      <c r="A356" s="1">
        <v>41122</v>
      </c>
      <c r="B356">
        <v>292149.01</v>
      </c>
      <c r="C356">
        <v>9174579.2699999996</v>
      </c>
      <c r="D356">
        <v>9466728.2799999993</v>
      </c>
      <c r="E356">
        <v>9467178.9416399691</v>
      </c>
      <c r="F356">
        <v>20</v>
      </c>
      <c r="G356">
        <v>3227504.5235491302</v>
      </c>
      <c r="H356">
        <v>3.03823024628994</v>
      </c>
      <c r="I356">
        <v>338722.92184463202</v>
      </c>
      <c r="J356">
        <v>0</v>
      </c>
    </row>
    <row r="357" spans="1:10" x14ac:dyDescent="0.2">
      <c r="A357" s="1">
        <v>41153</v>
      </c>
      <c r="B357">
        <v>252309.98</v>
      </c>
      <c r="C357">
        <v>9222832.5199999996</v>
      </c>
      <c r="D357">
        <v>9475142.5</v>
      </c>
      <c r="E357">
        <v>9476965.7128662709</v>
      </c>
      <c r="F357">
        <v>20</v>
      </c>
      <c r="G357">
        <v>3467157.3585043098</v>
      </c>
      <c r="H357">
        <v>2.8383810933715101</v>
      </c>
      <c r="I357">
        <v>364148.18125630799</v>
      </c>
      <c r="J357">
        <v>0</v>
      </c>
    </row>
    <row r="358" spans="1:10" x14ac:dyDescent="0.2">
      <c r="A358" s="1">
        <v>41183</v>
      </c>
      <c r="B358">
        <v>304847.94</v>
      </c>
      <c r="C358">
        <v>12003645.84</v>
      </c>
      <c r="D358">
        <v>12308493.779999999</v>
      </c>
      <c r="E358">
        <v>12309460.876021201</v>
      </c>
      <c r="F358">
        <v>20</v>
      </c>
      <c r="G358">
        <v>3830897.53566849</v>
      </c>
      <c r="H358">
        <v>3.3197557909036299</v>
      </c>
      <c r="I358">
        <v>408183.40237273101</v>
      </c>
      <c r="J358">
        <v>0</v>
      </c>
    </row>
    <row r="359" spans="1:10" x14ac:dyDescent="0.2">
      <c r="A359" s="1">
        <v>41214</v>
      </c>
      <c r="B359">
        <v>358585.31</v>
      </c>
      <c r="C359">
        <v>13351238.130000001</v>
      </c>
      <c r="D359">
        <v>13709823.439999999</v>
      </c>
      <c r="E359">
        <v>13710941.5858506</v>
      </c>
      <c r="F359">
        <v>20</v>
      </c>
      <c r="G359">
        <v>4019006.0722573199</v>
      </c>
      <c r="H359">
        <v>3.5158333854480799</v>
      </c>
      <c r="I359">
        <v>419214.13931027002</v>
      </c>
      <c r="J359">
        <v>0</v>
      </c>
    </row>
    <row r="360" spans="1:10" x14ac:dyDescent="0.2">
      <c r="A360" s="1">
        <v>41244</v>
      </c>
      <c r="B360">
        <v>363268.68</v>
      </c>
      <c r="C360">
        <v>13788364.779999999</v>
      </c>
      <c r="D360">
        <v>14151633.460000001</v>
      </c>
      <c r="E360">
        <v>14151629.355746601</v>
      </c>
      <c r="F360">
        <v>20</v>
      </c>
      <c r="G360">
        <v>4127804.4652244998</v>
      </c>
      <c r="H360">
        <v>3.532698213288</v>
      </c>
      <c r="I360">
        <v>430658.10335421201</v>
      </c>
      <c r="J360">
        <v>0</v>
      </c>
    </row>
    <row r="361" spans="1:10" x14ac:dyDescent="0.2">
      <c r="A361" s="1">
        <v>41275</v>
      </c>
      <c r="B361">
        <v>352064.23</v>
      </c>
      <c r="C361">
        <v>12562407.289999999</v>
      </c>
      <c r="D361">
        <v>12914471.52</v>
      </c>
      <c r="E361">
        <v>12912932.4882385</v>
      </c>
      <c r="F361">
        <v>20</v>
      </c>
      <c r="G361">
        <v>4105230.1342321299</v>
      </c>
      <c r="H361">
        <v>3.2558009008245898</v>
      </c>
      <c r="I361">
        <v>452879.48088667798</v>
      </c>
      <c r="J361">
        <v>0</v>
      </c>
    </row>
    <row r="362" spans="1:10" x14ac:dyDescent="0.2">
      <c r="A362" s="1">
        <v>41306</v>
      </c>
      <c r="B362">
        <v>343384.03</v>
      </c>
      <c r="C362">
        <v>11083565.68</v>
      </c>
      <c r="D362">
        <v>11426949.710000001</v>
      </c>
      <c r="E362">
        <v>11356931.464305401</v>
      </c>
      <c r="F362">
        <v>20</v>
      </c>
      <c r="G362">
        <v>3532687.4964948799</v>
      </c>
      <c r="H362">
        <v>3.3326822205578601</v>
      </c>
      <c r="I362">
        <v>416393.34605010302</v>
      </c>
      <c r="J362">
        <v>0</v>
      </c>
    </row>
    <row r="363" spans="1:10" x14ac:dyDescent="0.2">
      <c r="A363" s="1">
        <v>41334</v>
      </c>
      <c r="B363">
        <v>408708.82</v>
      </c>
      <c r="C363">
        <v>13974375.460000001</v>
      </c>
      <c r="D363">
        <v>14383084.279999999</v>
      </c>
      <c r="E363">
        <v>14383088.925236501</v>
      </c>
      <c r="F363">
        <v>20</v>
      </c>
      <c r="G363">
        <v>4020816.7977016801</v>
      </c>
      <c r="H363">
        <v>3.6975952979309299</v>
      </c>
      <c r="I363">
        <v>484264.35978697898</v>
      </c>
      <c r="J363">
        <v>0</v>
      </c>
    </row>
    <row r="364" spans="1:10" x14ac:dyDescent="0.2">
      <c r="A364" s="1">
        <v>41365</v>
      </c>
      <c r="B364">
        <v>509034.05</v>
      </c>
      <c r="C364">
        <v>13718827.609999999</v>
      </c>
      <c r="D364">
        <v>14227861.66</v>
      </c>
      <c r="E364">
        <v>14228543.993747201</v>
      </c>
      <c r="F364">
        <v>20</v>
      </c>
      <c r="G364">
        <v>3533424.9274199102</v>
      </c>
      <c r="H364">
        <v>4.1403206844428802</v>
      </c>
      <c r="I364">
        <v>400968.32017552602</v>
      </c>
      <c r="J364">
        <v>0</v>
      </c>
    </row>
    <row r="365" spans="1:10" x14ac:dyDescent="0.2">
      <c r="A365" s="1">
        <v>41395</v>
      </c>
      <c r="B365">
        <v>521447.67999999999</v>
      </c>
      <c r="C365">
        <v>15791614.130000001</v>
      </c>
      <c r="D365">
        <v>16313061.810000001</v>
      </c>
      <c r="E365">
        <v>16313074.689765999</v>
      </c>
      <c r="F365">
        <v>20</v>
      </c>
      <c r="G365">
        <v>4076019.2154437001</v>
      </c>
      <c r="H365">
        <v>4.1191878458417799</v>
      </c>
      <c r="I365">
        <v>476814.12190722598</v>
      </c>
      <c r="J365">
        <v>0</v>
      </c>
    </row>
    <row r="366" spans="1:10" x14ac:dyDescent="0.2">
      <c r="A366" s="1">
        <v>41426</v>
      </c>
      <c r="B366">
        <v>197260.39</v>
      </c>
      <c r="C366">
        <v>13677796.310000001</v>
      </c>
      <c r="D366">
        <v>13875056.699999999</v>
      </c>
      <c r="E366">
        <v>13876793.553734399</v>
      </c>
      <c r="F366">
        <v>20</v>
      </c>
      <c r="G366">
        <v>3595453.0088969599</v>
      </c>
      <c r="H366">
        <v>3.9808609955670198</v>
      </c>
      <c r="I366">
        <v>436205.09077750798</v>
      </c>
      <c r="J366">
        <v>0</v>
      </c>
    </row>
    <row r="367" spans="1:10" x14ac:dyDescent="0.2">
      <c r="A367" s="1">
        <v>41456</v>
      </c>
      <c r="B367">
        <v>488097.56</v>
      </c>
      <c r="C367">
        <v>12838287.82</v>
      </c>
      <c r="D367">
        <v>13326385.380000001</v>
      </c>
      <c r="E367">
        <v>13329701.9200949</v>
      </c>
      <c r="F367">
        <v>20</v>
      </c>
      <c r="G367">
        <v>3744606.3363147001</v>
      </c>
      <c r="H367">
        <v>3.6587170482170701</v>
      </c>
      <c r="I367">
        <v>370753.12144134397</v>
      </c>
      <c r="J367">
        <v>0</v>
      </c>
    </row>
    <row r="368" spans="1:10" x14ac:dyDescent="0.2">
      <c r="A368" s="1">
        <v>41487</v>
      </c>
      <c r="B368">
        <v>444819.32</v>
      </c>
      <c r="C368">
        <v>11676952.800000001</v>
      </c>
      <c r="D368">
        <v>12121772.119999999</v>
      </c>
      <c r="E368">
        <v>12121685.6391425</v>
      </c>
      <c r="F368">
        <v>20</v>
      </c>
      <c r="G368">
        <v>3614393.4490958098</v>
      </c>
      <c r="H368">
        <v>3.4570661064288801</v>
      </c>
      <c r="I368">
        <v>373511.44902514998</v>
      </c>
      <c r="J368">
        <v>0</v>
      </c>
    </row>
    <row r="369" spans="1:10" x14ac:dyDescent="0.2">
      <c r="A369" s="1">
        <v>41518</v>
      </c>
      <c r="B369">
        <v>442286.57</v>
      </c>
      <c r="C369">
        <v>12491959.050000001</v>
      </c>
      <c r="D369">
        <v>12934245.619999999</v>
      </c>
      <c r="E369">
        <v>12934222.1835286</v>
      </c>
      <c r="F369">
        <v>20</v>
      </c>
      <c r="G369">
        <v>3679296.89777222</v>
      </c>
      <c r="H369">
        <v>3.61173895025436</v>
      </c>
      <c r="I369">
        <v>354437.73170538101</v>
      </c>
      <c r="J369">
        <v>0</v>
      </c>
    </row>
    <row r="370" spans="1:10" x14ac:dyDescent="0.2">
      <c r="A370" s="1">
        <v>41548</v>
      </c>
      <c r="B370">
        <v>436952.84</v>
      </c>
      <c r="C370">
        <v>11447904.75</v>
      </c>
      <c r="D370">
        <v>11884857.59</v>
      </c>
      <c r="E370">
        <v>11900284.228669301</v>
      </c>
      <c r="F370">
        <v>20</v>
      </c>
      <c r="G370">
        <v>3365870.6442591702</v>
      </c>
      <c r="H370">
        <v>3.6343264294855202</v>
      </c>
      <c r="I370">
        <v>332388.41199119203</v>
      </c>
      <c r="J370">
        <v>0</v>
      </c>
    </row>
    <row r="371" spans="1:10" x14ac:dyDescent="0.2">
      <c r="A371" s="1">
        <v>41579</v>
      </c>
      <c r="B371">
        <v>394914.93</v>
      </c>
      <c r="C371">
        <v>11058246.26</v>
      </c>
      <c r="D371">
        <v>11453161.189999999</v>
      </c>
      <c r="E371">
        <v>11452261.1006246</v>
      </c>
      <c r="F371">
        <v>20</v>
      </c>
      <c r="G371">
        <v>3308458.3553426801</v>
      </c>
      <c r="H371">
        <v>3.5591396508376398</v>
      </c>
      <c r="I371">
        <v>323004.215020623</v>
      </c>
      <c r="J371">
        <v>0</v>
      </c>
    </row>
    <row r="372" spans="1:10" x14ac:dyDescent="0.2">
      <c r="A372" s="1">
        <v>41609</v>
      </c>
      <c r="B372">
        <v>416571.72</v>
      </c>
      <c r="C372">
        <v>13363475.51</v>
      </c>
      <c r="D372">
        <v>13780047.23</v>
      </c>
      <c r="E372">
        <v>13780255.2858072</v>
      </c>
      <c r="F372">
        <v>20</v>
      </c>
      <c r="G372">
        <v>3481320.29714404</v>
      </c>
      <c r="H372">
        <v>4.0552420284355497</v>
      </c>
      <c r="I372">
        <v>337341.09761702199</v>
      </c>
      <c r="J372">
        <v>0</v>
      </c>
    </row>
    <row r="373" spans="1:10" x14ac:dyDescent="0.2">
      <c r="A373" s="1">
        <v>41640</v>
      </c>
      <c r="B373">
        <v>191466.11</v>
      </c>
      <c r="C373">
        <v>13934884.52</v>
      </c>
      <c r="D373">
        <v>14126350.630000001</v>
      </c>
      <c r="E373">
        <v>14144598.500408599</v>
      </c>
      <c r="F373">
        <v>20</v>
      </c>
      <c r="G373">
        <v>3194907.9605489802</v>
      </c>
      <c r="H373">
        <v>4.5244805674420503</v>
      </c>
      <c r="I373">
        <v>310700.48186118901</v>
      </c>
      <c r="J373">
        <v>0</v>
      </c>
    </row>
    <row r="374" spans="1:10" x14ac:dyDescent="0.2">
      <c r="A374" s="1">
        <v>41671</v>
      </c>
      <c r="B374">
        <v>215912.19</v>
      </c>
      <c r="C374">
        <v>16681640.73</v>
      </c>
      <c r="D374">
        <v>16897552.920000002</v>
      </c>
      <c r="E374">
        <v>16921324.357346199</v>
      </c>
      <c r="F374">
        <v>20</v>
      </c>
      <c r="G374">
        <v>3019313.2043184</v>
      </c>
      <c r="H374">
        <v>5.7032050771229397</v>
      </c>
      <c r="I374">
        <v>298438.03894685098</v>
      </c>
      <c r="J374">
        <v>0</v>
      </c>
    </row>
    <row r="375" spans="1:10" x14ac:dyDescent="0.2">
      <c r="A375" s="1">
        <v>41699</v>
      </c>
      <c r="B375">
        <v>226207.39</v>
      </c>
      <c r="C375">
        <v>15894426.710000001</v>
      </c>
      <c r="D375">
        <v>16120634.1</v>
      </c>
      <c r="E375">
        <v>16139299.883635201</v>
      </c>
      <c r="F375">
        <v>20</v>
      </c>
      <c r="G375">
        <v>3432112.0284853401</v>
      </c>
      <c r="H375">
        <v>4.8011406466568296</v>
      </c>
      <c r="I375">
        <v>338752.68020553398</v>
      </c>
      <c r="J375">
        <v>0</v>
      </c>
    </row>
    <row r="376" spans="1:10" x14ac:dyDescent="0.2">
      <c r="A376" s="1">
        <v>41730</v>
      </c>
      <c r="B376">
        <v>164739.79</v>
      </c>
      <c r="C376">
        <v>15029364.85</v>
      </c>
      <c r="D376">
        <v>15194104.640000001</v>
      </c>
      <c r="E376">
        <v>15212426.3252638</v>
      </c>
      <c r="F376">
        <v>20</v>
      </c>
      <c r="G376">
        <v>3363139.4439751501</v>
      </c>
      <c r="H376">
        <v>4.61198258478756</v>
      </c>
      <c r="I376">
        <v>298314.22056164802</v>
      </c>
      <c r="J376">
        <v>0</v>
      </c>
    </row>
    <row r="377" spans="1:10" x14ac:dyDescent="0.2">
      <c r="A377" s="1">
        <v>41760</v>
      </c>
      <c r="B377">
        <v>203750.65</v>
      </c>
      <c r="C377">
        <v>15901060.439999999</v>
      </c>
      <c r="D377">
        <v>16104811.09</v>
      </c>
      <c r="E377">
        <v>16104808.354968</v>
      </c>
      <c r="F377">
        <v>20</v>
      </c>
      <c r="G377">
        <v>3577997.19551697</v>
      </c>
      <c r="H377">
        <v>4.5985797129501798</v>
      </c>
      <c r="I377">
        <v>348896.96132894699</v>
      </c>
      <c r="J377">
        <v>0</v>
      </c>
    </row>
    <row r="378" spans="1:10" x14ac:dyDescent="0.2">
      <c r="A378" s="1">
        <v>41791</v>
      </c>
      <c r="B378">
        <v>157710.91</v>
      </c>
      <c r="C378">
        <v>14792854.810000001</v>
      </c>
      <c r="D378">
        <v>14950565.720000001</v>
      </c>
      <c r="E378">
        <v>14950565.471597999</v>
      </c>
      <c r="F378">
        <v>20</v>
      </c>
      <c r="G378">
        <v>3316014.4529355499</v>
      </c>
      <c r="H378">
        <v>4.60677240900268</v>
      </c>
      <c r="I378">
        <v>325558.41803961701</v>
      </c>
      <c r="J378">
        <v>0</v>
      </c>
    </row>
    <row r="379" spans="1:10" x14ac:dyDescent="0.2">
      <c r="A379" s="1">
        <v>41821</v>
      </c>
      <c r="B379">
        <v>175869.59</v>
      </c>
      <c r="C379">
        <v>12137150.130000001</v>
      </c>
      <c r="D379">
        <v>12313019.720000001</v>
      </c>
      <c r="E379">
        <v>12312335.852747399</v>
      </c>
      <c r="F379">
        <v>20</v>
      </c>
      <c r="G379">
        <v>3039114.0134418001</v>
      </c>
      <c r="H379">
        <v>4.1805877613205098</v>
      </c>
      <c r="I379">
        <v>392946.99710505101</v>
      </c>
      <c r="J379">
        <v>0</v>
      </c>
    </row>
    <row r="380" spans="1:10" x14ac:dyDescent="0.2">
      <c r="A380" s="1">
        <v>41852</v>
      </c>
      <c r="B380">
        <v>175637.26</v>
      </c>
      <c r="C380">
        <v>12562892.9</v>
      </c>
      <c r="D380">
        <v>12738530.16</v>
      </c>
      <c r="E380">
        <v>12738591.240901399</v>
      </c>
      <c r="F380">
        <v>20</v>
      </c>
      <c r="G380">
        <v>3439937.0193895502</v>
      </c>
      <c r="H380">
        <v>3.83216977793349</v>
      </c>
      <c r="I380">
        <v>443831.44279782701</v>
      </c>
      <c r="J380">
        <v>0</v>
      </c>
    </row>
    <row r="381" spans="1:10" x14ac:dyDescent="0.2">
      <c r="A381" s="1">
        <v>41883</v>
      </c>
      <c r="B381">
        <v>153910.32999999999</v>
      </c>
      <c r="C381">
        <v>12736650.029999999</v>
      </c>
      <c r="D381">
        <v>12890560.359999999</v>
      </c>
      <c r="E381">
        <v>12890558.259914201</v>
      </c>
      <c r="F381">
        <v>20</v>
      </c>
      <c r="G381">
        <v>3397015.3074591998</v>
      </c>
      <c r="H381">
        <v>3.9255638538087401</v>
      </c>
      <c r="I381">
        <v>444642.24188260199</v>
      </c>
      <c r="J381">
        <v>0</v>
      </c>
    </row>
    <row r="382" spans="1:10" x14ac:dyDescent="0.2">
      <c r="A382" s="1">
        <v>41913</v>
      </c>
      <c r="B382">
        <v>151962.99</v>
      </c>
      <c r="C382">
        <v>12098747.470000001</v>
      </c>
      <c r="D382">
        <v>12250710.460000001</v>
      </c>
      <c r="E382">
        <v>12250716.3263241</v>
      </c>
      <c r="F382">
        <v>20</v>
      </c>
      <c r="G382">
        <v>3311869.8025758001</v>
      </c>
      <c r="H382">
        <v>3.8394178291806398</v>
      </c>
      <c r="I382">
        <v>464935.64161039999</v>
      </c>
      <c r="J382">
        <v>0</v>
      </c>
    </row>
    <row r="383" spans="1:10" x14ac:dyDescent="0.2">
      <c r="A383" s="1">
        <v>41944</v>
      </c>
      <c r="B383">
        <v>110136.13</v>
      </c>
      <c r="C383">
        <v>12200497.84</v>
      </c>
      <c r="D383">
        <v>12310633.970000001</v>
      </c>
      <c r="E383">
        <v>12310133.4240613</v>
      </c>
      <c r="F383">
        <v>20</v>
      </c>
      <c r="G383">
        <v>3240570.8339133998</v>
      </c>
      <c r="H383">
        <v>3.9376838673900201</v>
      </c>
      <c r="I383">
        <v>450210.06977407401</v>
      </c>
      <c r="J383">
        <v>0</v>
      </c>
    </row>
    <row r="384" spans="1:10" x14ac:dyDescent="0.2">
      <c r="A384" s="1">
        <v>41974</v>
      </c>
      <c r="B384">
        <v>158286.6</v>
      </c>
      <c r="C384">
        <v>11765547.09</v>
      </c>
      <c r="D384">
        <v>11923833.689999999</v>
      </c>
      <c r="E384">
        <v>11923901.447079699</v>
      </c>
      <c r="F384">
        <v>20</v>
      </c>
      <c r="G384">
        <v>3366056.6068246998</v>
      </c>
      <c r="H384">
        <v>3.6798032448915099</v>
      </c>
      <c r="I384">
        <v>462524.57720226003</v>
      </c>
      <c r="J384">
        <v>0</v>
      </c>
    </row>
    <row r="385" spans="1:10" x14ac:dyDescent="0.2">
      <c r="A385" s="1">
        <v>42005</v>
      </c>
      <c r="B385">
        <v>93002.11</v>
      </c>
      <c r="C385">
        <v>9773706.1500000004</v>
      </c>
      <c r="D385">
        <v>9866708.2599999998</v>
      </c>
      <c r="E385">
        <v>9867419.8564279992</v>
      </c>
      <c r="F385">
        <v>20</v>
      </c>
      <c r="G385">
        <v>3404761.4341886099</v>
      </c>
      <c r="H385">
        <v>3.0351371259514202</v>
      </c>
      <c r="I385">
        <v>466497.97748546902</v>
      </c>
      <c r="J385">
        <v>0</v>
      </c>
    </row>
    <row r="386" spans="1:10" x14ac:dyDescent="0.2">
      <c r="A386" s="1">
        <v>42036</v>
      </c>
      <c r="B386">
        <v>220642.52</v>
      </c>
      <c r="C386">
        <v>7123294.4900000002</v>
      </c>
      <c r="D386">
        <v>7343937.0099999998</v>
      </c>
      <c r="E386">
        <v>7343791.8534597596</v>
      </c>
      <c r="F386">
        <v>20</v>
      </c>
      <c r="G386">
        <v>2731077.1020644298</v>
      </c>
      <c r="H386">
        <v>2.8233039185484299</v>
      </c>
      <c r="I386">
        <v>366868.83065668098</v>
      </c>
      <c r="J386">
        <v>0</v>
      </c>
    </row>
    <row r="387" spans="1:10" x14ac:dyDescent="0.2">
      <c r="A387" s="1">
        <v>42064</v>
      </c>
      <c r="B387">
        <v>281799.26</v>
      </c>
      <c r="C387">
        <v>7470668.9800000004</v>
      </c>
      <c r="D387">
        <v>7752468.2400000002</v>
      </c>
      <c r="E387">
        <v>7752467.1583273904</v>
      </c>
      <c r="F387">
        <v>20</v>
      </c>
      <c r="G387">
        <v>2990729.1486962298</v>
      </c>
      <c r="H387">
        <v>2.7278786662352199</v>
      </c>
      <c r="I387">
        <v>405879.08288888098</v>
      </c>
      <c r="J387">
        <v>0</v>
      </c>
    </row>
    <row r="388" spans="1:10" x14ac:dyDescent="0.2">
      <c r="A388" s="1">
        <v>42095</v>
      </c>
      <c r="B388">
        <v>85263.66</v>
      </c>
      <c r="C388">
        <v>7178869.2199999997</v>
      </c>
      <c r="D388">
        <v>7264132.8799999999</v>
      </c>
      <c r="E388">
        <v>7264126.9812833201</v>
      </c>
      <c r="F388">
        <v>20</v>
      </c>
      <c r="G388">
        <v>3039094.1946797702</v>
      </c>
      <c r="H388">
        <v>2.51940185756765</v>
      </c>
      <c r="I388">
        <v>392572.57811597403</v>
      </c>
      <c r="J388">
        <v>0</v>
      </c>
    </row>
    <row r="389" spans="1:10" x14ac:dyDescent="0.2">
      <c r="A389" s="1">
        <v>42125</v>
      </c>
      <c r="B389">
        <v>240094.65</v>
      </c>
      <c r="C389">
        <v>8046263.0999999996</v>
      </c>
      <c r="D389">
        <v>8286357.75</v>
      </c>
      <c r="E389">
        <v>8286116.0656655803</v>
      </c>
      <c r="F389">
        <v>20</v>
      </c>
      <c r="G389">
        <v>3218635.8573584598</v>
      </c>
      <c r="H389">
        <v>2.70230295801364</v>
      </c>
      <c r="I389">
        <v>411613.13244296098</v>
      </c>
      <c r="J389">
        <v>0</v>
      </c>
    </row>
    <row r="390" spans="1:10" x14ac:dyDescent="0.2">
      <c r="A390" s="1">
        <v>42156</v>
      </c>
      <c r="B390">
        <v>82975.820000000007</v>
      </c>
      <c r="C390">
        <v>7985556.4500000002</v>
      </c>
      <c r="D390">
        <v>8068532.2699999996</v>
      </c>
      <c r="E390">
        <v>8069064.9621387003</v>
      </c>
      <c r="F390">
        <v>20</v>
      </c>
      <c r="G390">
        <v>3131769.63831768</v>
      </c>
      <c r="H390">
        <v>2.7030265682832999</v>
      </c>
      <c r="I390">
        <v>396191.57597700501</v>
      </c>
      <c r="J390">
        <v>0</v>
      </c>
    </row>
    <row r="391" spans="1:10" x14ac:dyDescent="0.2">
      <c r="A391" s="1">
        <v>42186</v>
      </c>
      <c r="B391">
        <v>221815.08</v>
      </c>
      <c r="C391">
        <v>7881604.5300000003</v>
      </c>
      <c r="D391">
        <v>8103419.6100000003</v>
      </c>
      <c r="E391">
        <v>8114940.9639146496</v>
      </c>
      <c r="F391">
        <v>20</v>
      </c>
      <c r="G391">
        <v>3093487.3556683399</v>
      </c>
      <c r="H391">
        <v>2.7442668942932502</v>
      </c>
      <c r="I391">
        <v>374413.97416076303</v>
      </c>
      <c r="J391">
        <v>0</v>
      </c>
    </row>
    <row r="392" spans="1:10" x14ac:dyDescent="0.2">
      <c r="A392" s="1">
        <v>42217</v>
      </c>
      <c r="B392">
        <v>216010.34</v>
      </c>
      <c r="C392">
        <v>7606695.3099999996</v>
      </c>
      <c r="D392">
        <v>7822705.6500000004</v>
      </c>
      <c r="E392">
        <v>7822703.5195378596</v>
      </c>
      <c r="F392">
        <v>20</v>
      </c>
      <c r="G392">
        <v>2992774.2438230999</v>
      </c>
      <c r="H392">
        <v>2.7336345604007999</v>
      </c>
      <c r="I392">
        <v>358447.58485434699</v>
      </c>
      <c r="J392">
        <v>0</v>
      </c>
    </row>
    <row r="393" spans="1:10" x14ac:dyDescent="0.2">
      <c r="A393" s="1">
        <v>42248</v>
      </c>
      <c r="B393">
        <v>214124.84</v>
      </c>
      <c r="C393">
        <v>6436547.8799999999</v>
      </c>
      <c r="D393">
        <v>6650672.7199999997</v>
      </c>
      <c r="E393">
        <v>6650672.5743819997</v>
      </c>
      <c r="F393">
        <v>20</v>
      </c>
      <c r="G393">
        <v>2735426.7734534298</v>
      </c>
      <c r="H393">
        <v>2.5537280823522899</v>
      </c>
      <c r="I393">
        <v>334863.59420435899</v>
      </c>
      <c r="J393">
        <v>0</v>
      </c>
    </row>
    <row r="394" spans="1:10" x14ac:dyDescent="0.2">
      <c r="A394" s="1">
        <v>42278</v>
      </c>
      <c r="B394">
        <v>205613.87</v>
      </c>
      <c r="C394">
        <v>6028005.7199999997</v>
      </c>
      <c r="D394">
        <v>6233619.5899999999</v>
      </c>
      <c r="E394">
        <v>6233884.5646080105</v>
      </c>
      <c r="F394">
        <v>20</v>
      </c>
      <c r="G394">
        <v>2846330.88352441</v>
      </c>
      <c r="H394">
        <v>2.3080935970527099</v>
      </c>
      <c r="I394">
        <v>335713.52274808602</v>
      </c>
      <c r="J394">
        <v>0</v>
      </c>
    </row>
    <row r="395" spans="1:10" x14ac:dyDescent="0.2">
      <c r="A395" s="1">
        <v>42309</v>
      </c>
      <c r="B395">
        <v>146039.35999999999</v>
      </c>
      <c r="C395">
        <v>4707330.74</v>
      </c>
      <c r="D395">
        <v>4853370.0999999996</v>
      </c>
      <c r="E395">
        <v>4853374.8908322901</v>
      </c>
      <c r="F395">
        <v>20</v>
      </c>
      <c r="G395">
        <v>2653020.4554452999</v>
      </c>
      <c r="H395">
        <v>1.95216741429869</v>
      </c>
      <c r="I395">
        <v>325765.19175591198</v>
      </c>
      <c r="J395">
        <v>0</v>
      </c>
    </row>
    <row r="396" spans="1:10" x14ac:dyDescent="0.2">
      <c r="A396" s="1">
        <v>42339</v>
      </c>
      <c r="B396">
        <v>153995.17000000001</v>
      </c>
      <c r="C396">
        <v>4461336.4800000004</v>
      </c>
      <c r="D396">
        <v>4615331.6500000004</v>
      </c>
      <c r="E396">
        <v>4615340.26191602</v>
      </c>
      <c r="F396">
        <v>20</v>
      </c>
      <c r="G396">
        <v>2662992.7884186702</v>
      </c>
      <c r="H396">
        <v>1.85539160804709</v>
      </c>
      <c r="I396">
        <v>325554.21000591997</v>
      </c>
      <c r="J396">
        <v>0</v>
      </c>
    </row>
    <row r="397" spans="1:10" x14ac:dyDescent="0.2">
      <c r="A397" s="1">
        <v>42370</v>
      </c>
      <c r="B397">
        <v>172895.35</v>
      </c>
      <c r="C397">
        <v>5216880.5999999996</v>
      </c>
      <c r="D397">
        <v>5389775.9500000002</v>
      </c>
      <c r="E397">
        <v>5389950.2518326901</v>
      </c>
      <c r="F397">
        <v>20</v>
      </c>
      <c r="G397">
        <v>2595659.0126004498</v>
      </c>
      <c r="H397">
        <v>2.1983409352957</v>
      </c>
      <c r="I397">
        <v>316193.209636121</v>
      </c>
      <c r="J397">
        <v>0</v>
      </c>
    </row>
    <row r="398" spans="1:10" x14ac:dyDescent="0.2">
      <c r="A398" s="1">
        <v>42401</v>
      </c>
      <c r="B398">
        <v>136136.19</v>
      </c>
      <c r="C398">
        <v>4133479.86</v>
      </c>
      <c r="D398">
        <v>4269616.05</v>
      </c>
      <c r="E398">
        <v>4269613.2795760604</v>
      </c>
      <c r="F398">
        <v>20</v>
      </c>
      <c r="G398">
        <v>2404903.12819289</v>
      </c>
      <c r="H398">
        <v>1.8954973486370801</v>
      </c>
      <c r="I398">
        <v>288874.2236426</v>
      </c>
      <c r="J398">
        <v>0</v>
      </c>
    </row>
    <row r="399" spans="1:10" x14ac:dyDescent="0.2">
      <c r="A399" s="1">
        <v>42430</v>
      </c>
      <c r="B399">
        <v>45291.13</v>
      </c>
      <c r="C399">
        <v>3615486.84</v>
      </c>
      <c r="D399">
        <v>3660777.97</v>
      </c>
      <c r="E399">
        <v>3660755.9539105501</v>
      </c>
      <c r="F399">
        <v>20</v>
      </c>
      <c r="G399">
        <v>2501164.0877212998</v>
      </c>
      <c r="H399">
        <v>1.5870920746763599</v>
      </c>
      <c r="I399">
        <v>308821.74717704998</v>
      </c>
      <c r="J399">
        <v>0</v>
      </c>
    </row>
    <row r="400" spans="1:10" x14ac:dyDescent="0.2">
      <c r="A400" s="1">
        <v>42461</v>
      </c>
      <c r="B400">
        <v>114371.81</v>
      </c>
      <c r="C400">
        <v>3901743.16</v>
      </c>
      <c r="D400">
        <v>4016114.97</v>
      </c>
      <c r="E400">
        <v>4016195.8573334198</v>
      </c>
      <c r="F400">
        <v>20</v>
      </c>
      <c r="G400">
        <v>2354096.9744380298</v>
      </c>
      <c r="H400">
        <v>1.83311661422323</v>
      </c>
      <c r="I400">
        <v>299138.41800157301</v>
      </c>
      <c r="J400">
        <v>0</v>
      </c>
    </row>
    <row r="401" spans="1:10" x14ac:dyDescent="0.2">
      <c r="A401" s="1">
        <v>42491</v>
      </c>
      <c r="B401">
        <v>123399.53</v>
      </c>
      <c r="C401">
        <v>4169374.96</v>
      </c>
      <c r="D401">
        <v>4292774.49</v>
      </c>
      <c r="E401">
        <v>4294652.4049291098</v>
      </c>
      <c r="F401">
        <v>20</v>
      </c>
      <c r="G401">
        <v>2513416.4455053001</v>
      </c>
      <c r="H401">
        <v>1.83443747407413</v>
      </c>
      <c r="I401">
        <v>316052.91066000803</v>
      </c>
      <c r="J401">
        <v>0</v>
      </c>
    </row>
    <row r="402" spans="1:10" x14ac:dyDescent="0.2">
      <c r="A402" s="1">
        <v>42522</v>
      </c>
      <c r="B402">
        <v>150256.06</v>
      </c>
      <c r="C402">
        <v>4988694.43</v>
      </c>
      <c r="D402">
        <v>5138950.49</v>
      </c>
      <c r="E402">
        <v>5138942.0603657002</v>
      </c>
      <c r="F402">
        <v>20</v>
      </c>
      <c r="G402">
        <v>2393687.02612196</v>
      </c>
      <c r="H402">
        <v>2.2782320177370701</v>
      </c>
      <c r="I402">
        <v>314432.362987181</v>
      </c>
      <c r="J402">
        <v>0</v>
      </c>
    </row>
    <row r="403" spans="1:10" x14ac:dyDescent="0.2">
      <c r="A403" s="1">
        <v>42552</v>
      </c>
      <c r="B403">
        <v>233267.8</v>
      </c>
      <c r="C403">
        <v>6141061.5599999996</v>
      </c>
      <c r="D403">
        <v>6374329.3600000003</v>
      </c>
      <c r="E403">
        <v>6374339.8959983597</v>
      </c>
      <c r="F403">
        <v>20</v>
      </c>
      <c r="G403">
        <v>2423122.7382212002</v>
      </c>
      <c r="H403">
        <v>2.7139905400037798</v>
      </c>
      <c r="I403">
        <v>201992.29280205199</v>
      </c>
      <c r="J403">
        <v>0</v>
      </c>
    </row>
    <row r="404" spans="1:10" x14ac:dyDescent="0.2">
      <c r="A404" s="1">
        <v>42583</v>
      </c>
      <c r="B404">
        <v>63403.45</v>
      </c>
      <c r="C404">
        <v>5780177.9199999999</v>
      </c>
      <c r="D404">
        <v>5843581.3700000001</v>
      </c>
      <c r="E404">
        <v>5843584.9525689296</v>
      </c>
      <c r="F404">
        <v>20</v>
      </c>
      <c r="G404">
        <v>2295513.9773722398</v>
      </c>
      <c r="H404">
        <v>2.63467061053024</v>
      </c>
      <c r="I404">
        <v>204338.25967509899</v>
      </c>
      <c r="J404">
        <v>0</v>
      </c>
    </row>
    <row r="405" spans="1:10" x14ac:dyDescent="0.2">
      <c r="A405" s="1">
        <v>42614</v>
      </c>
      <c r="B405">
        <v>419417.79</v>
      </c>
      <c r="C405">
        <v>5745729.75</v>
      </c>
      <c r="D405">
        <v>6165147.54</v>
      </c>
      <c r="E405">
        <v>6165187.0651326897</v>
      </c>
      <c r="F405">
        <v>20</v>
      </c>
      <c r="G405">
        <v>2239326.9426642</v>
      </c>
      <c r="H405">
        <v>2.84321531902249</v>
      </c>
      <c r="I405">
        <v>201701.60254995601</v>
      </c>
      <c r="J405">
        <v>0</v>
      </c>
    </row>
    <row r="406" spans="1:10" x14ac:dyDescent="0.2">
      <c r="A406" s="1">
        <v>42644</v>
      </c>
      <c r="B406">
        <v>237520.95</v>
      </c>
      <c r="C406">
        <v>5878318.3799999999</v>
      </c>
      <c r="D406">
        <v>6115839.3300000001</v>
      </c>
      <c r="E406">
        <v>6116029.8379260898</v>
      </c>
      <c r="F406">
        <v>20</v>
      </c>
      <c r="G406">
        <v>2197609.6370426798</v>
      </c>
      <c r="H406">
        <v>2.8728693088866901</v>
      </c>
      <c r="I406">
        <v>197415.44124746599</v>
      </c>
      <c r="J406">
        <v>0</v>
      </c>
    </row>
    <row r="407" spans="1:10" x14ac:dyDescent="0.2">
      <c r="A407" s="1">
        <v>42675</v>
      </c>
      <c r="B407">
        <v>214019.6</v>
      </c>
      <c r="C407">
        <v>4820579.66</v>
      </c>
      <c r="D407">
        <v>5034599.26</v>
      </c>
      <c r="E407">
        <v>5034601.5942018302</v>
      </c>
      <c r="F407">
        <v>20</v>
      </c>
      <c r="G407">
        <v>2124859.4222615999</v>
      </c>
      <c r="H407">
        <v>2.4590878915514902</v>
      </c>
      <c r="I407">
        <v>190614.48233078499</v>
      </c>
      <c r="J407">
        <v>0</v>
      </c>
    </row>
    <row r="408" spans="1:10" x14ac:dyDescent="0.2">
      <c r="A408" s="1">
        <v>42705</v>
      </c>
      <c r="B408">
        <v>205010.2</v>
      </c>
      <c r="C408">
        <v>6809381.04</v>
      </c>
      <c r="D408">
        <v>7014391.2400000002</v>
      </c>
      <c r="E408">
        <v>7014384.7993722102</v>
      </c>
      <c r="F408">
        <v>20</v>
      </c>
      <c r="G408">
        <v>2128786.52064216</v>
      </c>
      <c r="H408">
        <v>3.3854989105720099</v>
      </c>
      <c r="I408">
        <v>192619.647102205</v>
      </c>
      <c r="J408">
        <v>0</v>
      </c>
    </row>
    <row r="409" spans="1:10" x14ac:dyDescent="0.2">
      <c r="A409" s="1">
        <v>42736</v>
      </c>
      <c r="B409">
        <v>144589.49</v>
      </c>
      <c r="C409">
        <v>7009990.1100000003</v>
      </c>
      <c r="D409">
        <v>7154579.5999999996</v>
      </c>
      <c r="E409">
        <v>7154572.0885866601</v>
      </c>
      <c r="F409">
        <v>20</v>
      </c>
      <c r="G409">
        <v>2104279.6087225401</v>
      </c>
      <c r="H409">
        <v>3.4906346214189399</v>
      </c>
      <c r="I409">
        <v>190699.16676615199</v>
      </c>
      <c r="J409">
        <v>0</v>
      </c>
    </row>
    <row r="410" spans="1:10" x14ac:dyDescent="0.2">
      <c r="A410" s="1">
        <v>42767</v>
      </c>
      <c r="B410">
        <v>133088.35999999999</v>
      </c>
      <c r="C410">
        <v>5234165.8099999996</v>
      </c>
      <c r="D410">
        <v>5367254.17</v>
      </c>
      <c r="E410">
        <v>5367196.8655304499</v>
      </c>
      <c r="F410">
        <v>20</v>
      </c>
      <c r="G410">
        <v>1913650.9600861401</v>
      </c>
      <c r="H410">
        <v>2.8935239364793102</v>
      </c>
      <c r="I410">
        <v>169997.993545417</v>
      </c>
      <c r="J410">
        <v>0</v>
      </c>
    </row>
    <row r="411" spans="1:10" x14ac:dyDescent="0.2">
      <c r="A411" s="1">
        <v>42795</v>
      </c>
      <c r="B411">
        <v>115270.7</v>
      </c>
      <c r="C411">
        <v>5287176.0599999996</v>
      </c>
      <c r="D411">
        <v>5402446.7599999998</v>
      </c>
      <c r="E411">
        <v>5402445.96404514</v>
      </c>
      <c r="F411">
        <v>20</v>
      </c>
      <c r="G411">
        <v>2019755.6599136</v>
      </c>
      <c r="H411">
        <v>2.76598931892081</v>
      </c>
      <c r="I411">
        <v>184176.61810573799</v>
      </c>
      <c r="J411">
        <v>0</v>
      </c>
    </row>
    <row r="412" spans="1:10" x14ac:dyDescent="0.2">
      <c r="A412" s="1">
        <v>42826</v>
      </c>
      <c r="B412">
        <v>125634.67</v>
      </c>
      <c r="C412">
        <v>5118913.7</v>
      </c>
      <c r="D412">
        <v>5244548.37</v>
      </c>
      <c r="E412">
        <v>5244554.1715288702</v>
      </c>
      <c r="F412">
        <v>20</v>
      </c>
      <c r="G412">
        <v>1700864.7131197001</v>
      </c>
      <c r="H412">
        <v>3.1765797763713102</v>
      </c>
      <c r="I412">
        <v>158378.27851076299</v>
      </c>
      <c r="J412">
        <v>0</v>
      </c>
    </row>
    <row r="413" spans="1:10" x14ac:dyDescent="0.2">
      <c r="A413" s="1">
        <v>42856</v>
      </c>
      <c r="B413">
        <v>126741.32</v>
      </c>
      <c r="C413">
        <v>5900060.2599999998</v>
      </c>
      <c r="D413">
        <v>6026801.5800000001</v>
      </c>
      <c r="E413">
        <v>6026792.8725735797</v>
      </c>
      <c r="F413">
        <v>20</v>
      </c>
      <c r="G413">
        <v>2007994.6094557999</v>
      </c>
      <c r="H413">
        <v>3.0920276127325899</v>
      </c>
      <c r="I413">
        <v>181981.90608194799</v>
      </c>
      <c r="J413">
        <v>0</v>
      </c>
    </row>
    <row r="414" spans="1:10" x14ac:dyDescent="0.2">
      <c r="A414" s="1">
        <v>42887</v>
      </c>
      <c r="B414">
        <v>108812.18</v>
      </c>
      <c r="C414">
        <v>5534560.1100000003</v>
      </c>
      <c r="D414">
        <v>5643372.29</v>
      </c>
      <c r="E414">
        <v>5644288.9260277497</v>
      </c>
      <c r="F414">
        <v>20</v>
      </c>
      <c r="G414">
        <v>1968967.2081832399</v>
      </c>
      <c r="H414">
        <v>2.9591553818513598</v>
      </c>
      <c r="I414">
        <v>182190.98475653</v>
      </c>
      <c r="J414">
        <v>0</v>
      </c>
    </row>
    <row r="415" spans="1:10" x14ac:dyDescent="0.2">
      <c r="A415" s="1">
        <v>42917</v>
      </c>
      <c r="B415">
        <v>89015.28</v>
      </c>
      <c r="C415">
        <v>5381004.3700000001</v>
      </c>
      <c r="D415">
        <v>5470019.6500000004</v>
      </c>
      <c r="E415">
        <v>5470019.10974578</v>
      </c>
      <c r="F415">
        <v>20</v>
      </c>
      <c r="G415">
        <v>1944954.69382126</v>
      </c>
      <c r="H415">
        <v>2.9184010172002801</v>
      </c>
      <c r="I415">
        <v>206138.64711065101</v>
      </c>
      <c r="J415">
        <v>0</v>
      </c>
    </row>
    <row r="416" spans="1:10" x14ac:dyDescent="0.2">
      <c r="A416" s="1">
        <v>42948</v>
      </c>
      <c r="B416">
        <v>72183.429999999993</v>
      </c>
      <c r="C416">
        <v>5021786.8</v>
      </c>
      <c r="D416">
        <v>5093970.2300000004</v>
      </c>
      <c r="E416">
        <v>5093972.5443030503</v>
      </c>
      <c r="F416">
        <v>20</v>
      </c>
      <c r="G416">
        <v>1840798.449609</v>
      </c>
      <c r="H416">
        <v>2.8732047893791499</v>
      </c>
      <c r="I416">
        <v>195018.37739524801</v>
      </c>
      <c r="J416">
        <v>0</v>
      </c>
    </row>
    <row r="417" spans="1:10" x14ac:dyDescent="0.2">
      <c r="A417" s="1">
        <v>42979</v>
      </c>
      <c r="B417">
        <v>69212.55</v>
      </c>
      <c r="C417">
        <v>4848366.67</v>
      </c>
      <c r="D417">
        <v>4917579.22</v>
      </c>
      <c r="E417">
        <v>4917578.2110735998</v>
      </c>
      <c r="F417">
        <v>20</v>
      </c>
      <c r="G417">
        <v>1766036.3128402</v>
      </c>
      <c r="H417">
        <v>2.8911866180854799</v>
      </c>
      <c r="I417">
        <v>188362.343663015</v>
      </c>
      <c r="J417">
        <v>0</v>
      </c>
    </row>
    <row r="418" spans="1:10" x14ac:dyDescent="0.2">
      <c r="A418" s="1">
        <v>43009</v>
      </c>
      <c r="B418">
        <v>71318.19</v>
      </c>
      <c r="C418">
        <v>4788631.68</v>
      </c>
      <c r="D418">
        <v>4859949.87</v>
      </c>
      <c r="E418">
        <v>4859949.8457859904</v>
      </c>
      <c r="F418">
        <v>20</v>
      </c>
      <c r="G418">
        <v>1770596.725237</v>
      </c>
      <c r="H418">
        <v>2.85021353060815</v>
      </c>
      <c r="I418">
        <v>186628.89773499899</v>
      </c>
      <c r="J418">
        <v>0</v>
      </c>
    </row>
    <row r="419" spans="1:10" x14ac:dyDescent="0.2">
      <c r="A419" s="1">
        <v>43040</v>
      </c>
      <c r="B419">
        <v>67831.740000000005</v>
      </c>
      <c r="C419">
        <v>4919676.4400000004</v>
      </c>
      <c r="D419">
        <v>4987508.18</v>
      </c>
      <c r="E419">
        <v>4987509.5645274799</v>
      </c>
      <c r="F419">
        <v>20</v>
      </c>
      <c r="G419">
        <v>1791796.1227102</v>
      </c>
      <c r="H419">
        <v>2.8869020752409802</v>
      </c>
      <c r="I419">
        <v>185230.38053334801</v>
      </c>
      <c r="J419">
        <v>0</v>
      </c>
    </row>
    <row r="420" spans="1:10" x14ac:dyDescent="0.2">
      <c r="A420" s="1">
        <v>43070</v>
      </c>
      <c r="B420">
        <v>77825.73</v>
      </c>
      <c r="C420">
        <v>4689038.26</v>
      </c>
      <c r="D420">
        <v>4766863.99</v>
      </c>
      <c r="E420">
        <v>4766872.8552746195</v>
      </c>
      <c r="F420">
        <v>20</v>
      </c>
      <c r="G420">
        <v>1742706.23000375</v>
      </c>
      <c r="H420">
        <v>2.83901589090318</v>
      </c>
      <c r="I420">
        <v>180697.82488201099</v>
      </c>
      <c r="J420">
        <v>0</v>
      </c>
    </row>
    <row r="421" spans="1:10" x14ac:dyDescent="0.2">
      <c r="A421" s="1">
        <v>43101</v>
      </c>
      <c r="B421">
        <v>56972.18</v>
      </c>
      <c r="C421">
        <v>5672396.5</v>
      </c>
      <c r="D421">
        <v>5729368.6799999997</v>
      </c>
      <c r="E421">
        <v>5729369.3765251897</v>
      </c>
      <c r="F421">
        <v>20</v>
      </c>
      <c r="G421">
        <v>1749903.6600607999</v>
      </c>
      <c r="H421">
        <v>3.3733042497245602</v>
      </c>
      <c r="I421">
        <v>173588.07656649</v>
      </c>
      <c r="J421">
        <v>0</v>
      </c>
    </row>
    <row r="422" spans="1:10" x14ac:dyDescent="0.2">
      <c r="A422" s="1">
        <v>43132</v>
      </c>
      <c r="B422">
        <v>33798.660000000003</v>
      </c>
      <c r="C422">
        <v>4558570.22</v>
      </c>
      <c r="D422">
        <v>4592368.88</v>
      </c>
      <c r="E422">
        <v>4592335.1276652804</v>
      </c>
      <c r="F422">
        <v>20</v>
      </c>
      <c r="G422">
        <v>1614746.4741142001</v>
      </c>
      <c r="H422">
        <v>2.9468937378006101</v>
      </c>
      <c r="I422">
        <v>166151.14503746899</v>
      </c>
      <c r="J422">
        <v>0</v>
      </c>
    </row>
    <row r="423" spans="1:10" x14ac:dyDescent="0.2">
      <c r="A423" s="1">
        <v>43160</v>
      </c>
      <c r="B423">
        <v>49904.45</v>
      </c>
      <c r="C423">
        <v>4252739.21</v>
      </c>
      <c r="D423">
        <v>4302643.66</v>
      </c>
      <c r="E423">
        <v>4303301.7472825199</v>
      </c>
      <c r="F423">
        <v>20</v>
      </c>
      <c r="G423">
        <v>1735193.6486480499</v>
      </c>
      <c r="H423">
        <v>2.58259514032471</v>
      </c>
      <c r="I423">
        <v>178000.93723824699</v>
      </c>
      <c r="J423">
        <v>0</v>
      </c>
    </row>
    <row r="424" spans="1:10" x14ac:dyDescent="0.2">
      <c r="A424" s="1">
        <v>43191</v>
      </c>
      <c r="B424">
        <v>55644.33</v>
      </c>
      <c r="C424">
        <v>4074564.58</v>
      </c>
      <c r="D424">
        <v>4130208.91</v>
      </c>
      <c r="E424">
        <v>4130208.6128269099</v>
      </c>
      <c r="F424">
        <v>20</v>
      </c>
      <c r="G424">
        <v>1618716.32736242</v>
      </c>
      <c r="H424">
        <v>2.6517716461394998</v>
      </c>
      <c r="I424">
        <v>162257.44721584301</v>
      </c>
      <c r="J424">
        <v>0</v>
      </c>
    </row>
    <row r="425" spans="1:10" x14ac:dyDescent="0.2">
      <c r="A425" s="1">
        <v>43221</v>
      </c>
      <c r="B425">
        <v>60773.98</v>
      </c>
      <c r="C425">
        <v>4165947.86</v>
      </c>
      <c r="D425">
        <v>4226721.84</v>
      </c>
      <c r="E425">
        <v>4226722.3290189402</v>
      </c>
      <c r="F425">
        <v>20</v>
      </c>
      <c r="G425">
        <v>1603201.4972085101</v>
      </c>
      <c r="H425">
        <v>2.7373898895549198</v>
      </c>
      <c r="I425">
        <v>161865.240358963</v>
      </c>
      <c r="J425">
        <v>0</v>
      </c>
    </row>
    <row r="426" spans="1:10" x14ac:dyDescent="0.2">
      <c r="A426" s="1">
        <v>43252</v>
      </c>
      <c r="B426">
        <v>54470.15</v>
      </c>
      <c r="C426">
        <v>4454479.8600000003</v>
      </c>
      <c r="D426">
        <v>4508950.01</v>
      </c>
      <c r="E426">
        <v>4508949.7404503198</v>
      </c>
      <c r="F426">
        <v>20</v>
      </c>
      <c r="G426">
        <v>1638615.8588370599</v>
      </c>
      <c r="H426">
        <v>2.86798507694684</v>
      </c>
      <c r="I426">
        <v>190576.089542809</v>
      </c>
      <c r="J426">
        <v>0</v>
      </c>
    </row>
    <row r="427" spans="1:10" x14ac:dyDescent="0.2">
      <c r="A427" s="1">
        <v>43282</v>
      </c>
      <c r="B427">
        <v>48385.26</v>
      </c>
      <c r="C427">
        <v>4764352.9800000004</v>
      </c>
      <c r="D427">
        <v>4812738.24</v>
      </c>
      <c r="E427">
        <v>4812738.1456984496</v>
      </c>
      <c r="F427">
        <v>20</v>
      </c>
      <c r="G427">
        <v>1754240.4071044801</v>
      </c>
      <c r="H427">
        <v>2.8537356670470002</v>
      </c>
      <c r="I427">
        <v>193400.27263068</v>
      </c>
      <c r="J427">
        <v>0</v>
      </c>
    </row>
    <row r="428" spans="1:10" x14ac:dyDescent="0.2">
      <c r="A428" s="1">
        <v>43313</v>
      </c>
      <c r="B428">
        <v>41996.21</v>
      </c>
      <c r="C428">
        <v>4681646.16</v>
      </c>
      <c r="D428">
        <v>4723642.37</v>
      </c>
      <c r="E428">
        <v>4723674.0417610602</v>
      </c>
      <c r="F428">
        <v>20</v>
      </c>
      <c r="G428">
        <v>1696878.4289043699</v>
      </c>
      <c r="H428">
        <v>2.8987144726760499</v>
      </c>
      <c r="I428">
        <v>195092.01847585401</v>
      </c>
      <c r="J428">
        <v>0</v>
      </c>
    </row>
    <row r="429" spans="1:10" x14ac:dyDescent="0.2">
      <c r="A429" s="1">
        <v>43344</v>
      </c>
      <c r="B429">
        <v>47720.77</v>
      </c>
      <c r="C429">
        <v>4701089.16</v>
      </c>
      <c r="D429">
        <v>4748809.93</v>
      </c>
      <c r="E429">
        <v>4748808.4285183996</v>
      </c>
      <c r="F429">
        <v>20</v>
      </c>
      <c r="G429">
        <v>1676029.9493863001</v>
      </c>
      <c r="H429">
        <v>2.9429834693250201</v>
      </c>
      <c r="I429">
        <v>183720.00661915101</v>
      </c>
      <c r="J429">
        <v>0</v>
      </c>
    </row>
    <row r="430" spans="1:10" x14ac:dyDescent="0.2">
      <c r="A430" s="1">
        <v>43374</v>
      </c>
      <c r="B430">
        <v>60015.51</v>
      </c>
      <c r="C430">
        <v>5355264.08</v>
      </c>
      <c r="D430">
        <v>5415279.5899999999</v>
      </c>
      <c r="E430">
        <v>5415279.0432297597</v>
      </c>
      <c r="F430">
        <v>20</v>
      </c>
      <c r="G430">
        <v>1801581.3977538799</v>
      </c>
      <c r="H430">
        <v>3.1133663916370899</v>
      </c>
      <c r="I430">
        <v>193703.932335761</v>
      </c>
      <c r="J430">
        <v>0</v>
      </c>
    </row>
    <row r="431" spans="1:10" x14ac:dyDescent="0.2">
      <c r="A431" s="1">
        <v>43405</v>
      </c>
      <c r="B431">
        <v>45397.52</v>
      </c>
      <c r="C431">
        <v>6346385.5999999996</v>
      </c>
      <c r="D431">
        <v>6391783.1200000001</v>
      </c>
      <c r="E431">
        <v>6391797.3899456598</v>
      </c>
      <c r="F431">
        <v>20</v>
      </c>
      <c r="G431">
        <v>1770359.6753511699</v>
      </c>
      <c r="H431">
        <v>3.7294859438084802</v>
      </c>
      <c r="I431">
        <v>210734.134761881</v>
      </c>
      <c r="J431">
        <v>0</v>
      </c>
    </row>
    <row r="432" spans="1:10" x14ac:dyDescent="0.2">
      <c r="A432" s="1">
        <v>43435</v>
      </c>
      <c r="B432">
        <v>37290.370000000003</v>
      </c>
      <c r="C432">
        <v>7422382.75</v>
      </c>
      <c r="D432">
        <v>7459673.1200000001</v>
      </c>
      <c r="E432">
        <v>7459673.9612713903</v>
      </c>
      <c r="F432">
        <v>20</v>
      </c>
      <c r="G432">
        <v>1823796.80845483</v>
      </c>
      <c r="H432">
        <v>4.2035501206329604</v>
      </c>
      <c r="I432">
        <v>206747.332918951</v>
      </c>
      <c r="J432">
        <v>0</v>
      </c>
    </row>
    <row r="433" spans="1:10" x14ac:dyDescent="0.2">
      <c r="A433" s="1">
        <v>43466</v>
      </c>
      <c r="B433">
        <v>27224.32</v>
      </c>
      <c r="C433">
        <v>5721340.6900000004</v>
      </c>
      <c r="D433">
        <v>5748565.0099999998</v>
      </c>
      <c r="E433">
        <v>5748565.9576198896</v>
      </c>
      <c r="F433">
        <v>20</v>
      </c>
      <c r="G433">
        <v>1866952.1917015</v>
      </c>
      <c r="H433">
        <v>3.1911205738254602</v>
      </c>
      <c r="I433">
        <v>209103.59166731601</v>
      </c>
      <c r="J433">
        <v>0</v>
      </c>
    </row>
    <row r="434" spans="1:10" x14ac:dyDescent="0.2">
      <c r="A434" s="1">
        <v>43497</v>
      </c>
      <c r="B434">
        <v>21144.47</v>
      </c>
      <c r="C434">
        <v>4595586.18</v>
      </c>
      <c r="D434">
        <v>4616730.6500000004</v>
      </c>
      <c r="E434">
        <v>4616733.2474352699</v>
      </c>
      <c r="F434">
        <v>20</v>
      </c>
      <c r="G434">
        <v>1761364.2898250499</v>
      </c>
      <c r="H434">
        <v>2.7318826897134998</v>
      </c>
      <c r="I434">
        <v>195107.36621732201</v>
      </c>
      <c r="J434">
        <v>0</v>
      </c>
    </row>
    <row r="435" spans="1:10" x14ac:dyDescent="0.2">
      <c r="A435" s="1">
        <v>43525</v>
      </c>
      <c r="B435">
        <v>22833.38</v>
      </c>
      <c r="C435">
        <v>5213563.9800000004</v>
      </c>
      <c r="D435">
        <v>5236397.3600000003</v>
      </c>
      <c r="E435">
        <v>5236597.6881829202</v>
      </c>
      <c r="F435">
        <v>20</v>
      </c>
      <c r="G435">
        <v>1981561.9781200299</v>
      </c>
      <c r="H435">
        <v>2.7489475918748099</v>
      </c>
      <c r="I435">
        <v>210612.33972083899</v>
      </c>
      <c r="J435">
        <v>0</v>
      </c>
    </row>
    <row r="436" spans="1:10" x14ac:dyDescent="0.2">
      <c r="A436" s="1">
        <v>43556</v>
      </c>
      <c r="B436">
        <v>16784.52</v>
      </c>
      <c r="C436">
        <v>4351461.0999999996</v>
      </c>
      <c r="D436">
        <v>4368245.62</v>
      </c>
      <c r="E436">
        <v>4368241.8115747496</v>
      </c>
      <c r="F436">
        <v>20</v>
      </c>
      <c r="G436">
        <v>1813282.71280048</v>
      </c>
      <c r="H436">
        <v>2.5145311432161002</v>
      </c>
      <c r="I436">
        <v>191314.041217449</v>
      </c>
      <c r="J436">
        <v>0</v>
      </c>
    </row>
    <row r="437" spans="1:10" x14ac:dyDescent="0.2">
      <c r="A437" s="1">
        <v>43586</v>
      </c>
      <c r="B437">
        <v>15325.7</v>
      </c>
      <c r="C437">
        <v>4320608.68</v>
      </c>
      <c r="D437">
        <v>4335934.38</v>
      </c>
      <c r="E437">
        <v>4335935.1363039697</v>
      </c>
      <c r="F437">
        <v>20</v>
      </c>
      <c r="G437">
        <v>1853327.3690325201</v>
      </c>
      <c r="H437">
        <v>2.44427112656592</v>
      </c>
      <c r="I437">
        <v>194099.43989660399</v>
      </c>
      <c r="J437">
        <v>0</v>
      </c>
    </row>
    <row r="438" spans="1:10" x14ac:dyDescent="0.2">
      <c r="A438" s="1">
        <v>43617</v>
      </c>
      <c r="B438">
        <v>19673.650000000001</v>
      </c>
      <c r="C438">
        <v>3724713.09</v>
      </c>
      <c r="D438">
        <v>3744386.74</v>
      </c>
      <c r="E438">
        <v>3744380.9701370499</v>
      </c>
      <c r="F438">
        <v>20</v>
      </c>
      <c r="G438">
        <v>1717111.4864325</v>
      </c>
      <c r="H438">
        <v>2.2850456093266298</v>
      </c>
      <c r="I438">
        <v>179297.09265988201</v>
      </c>
      <c r="J438">
        <v>0</v>
      </c>
    </row>
    <row r="439" spans="1:10" x14ac:dyDescent="0.2">
      <c r="A439" s="1">
        <v>43647</v>
      </c>
      <c r="B439">
        <v>19535.32</v>
      </c>
      <c r="C439">
        <v>2999785.43</v>
      </c>
      <c r="D439">
        <v>3019320.75</v>
      </c>
      <c r="E439">
        <v>3019316.4252508599</v>
      </c>
      <c r="F439">
        <v>20</v>
      </c>
      <c r="G439">
        <v>1501322.8284412001</v>
      </c>
      <c r="H439">
        <v>2.11734047965221</v>
      </c>
      <c r="I439">
        <v>159495.172433653</v>
      </c>
      <c r="J439">
        <v>0</v>
      </c>
    </row>
    <row r="440" spans="1:10" x14ac:dyDescent="0.2">
      <c r="A440" s="1">
        <v>43678</v>
      </c>
      <c r="B440">
        <v>19521.98</v>
      </c>
      <c r="C440">
        <v>3196917.01</v>
      </c>
      <c r="D440">
        <v>3216438.99</v>
      </c>
      <c r="E440">
        <v>3216416.6380135701</v>
      </c>
      <c r="F440">
        <v>20</v>
      </c>
      <c r="G440">
        <v>1706202.5498015401</v>
      </c>
      <c r="H440">
        <v>1.9826564125108901</v>
      </c>
      <c r="I440">
        <v>166396.78839289499</v>
      </c>
      <c r="J440">
        <v>0</v>
      </c>
    </row>
    <row r="441" spans="1:10" x14ac:dyDescent="0.2">
      <c r="A441" s="1">
        <v>43709</v>
      </c>
      <c r="B441">
        <v>17265.189999999999</v>
      </c>
      <c r="C441">
        <v>3593104.3</v>
      </c>
      <c r="D441">
        <v>3610369.49</v>
      </c>
      <c r="E441">
        <v>3610366.1169850002</v>
      </c>
      <c r="F441">
        <v>20</v>
      </c>
      <c r="G441">
        <v>1681813.4669791199</v>
      </c>
      <c r="H441">
        <v>2.2459802704377601</v>
      </c>
      <c r="I441">
        <v>166953.74840664299</v>
      </c>
      <c r="J441">
        <v>0</v>
      </c>
    </row>
    <row r="442" spans="1:10" x14ac:dyDescent="0.2">
      <c r="A442" s="1">
        <v>43739</v>
      </c>
      <c r="B442">
        <v>18451.439999999999</v>
      </c>
      <c r="C442">
        <v>3631156.03</v>
      </c>
      <c r="D442">
        <v>3649607.47</v>
      </c>
      <c r="E442">
        <v>3649607.5179594299</v>
      </c>
      <c r="F442">
        <v>20</v>
      </c>
      <c r="G442">
        <v>1777941.0829192901</v>
      </c>
      <c r="H442">
        <v>2.1502450741261301</v>
      </c>
      <c r="I442">
        <v>173401.53767425401</v>
      </c>
      <c r="J442">
        <v>0</v>
      </c>
    </row>
    <row r="443" spans="1:10" x14ac:dyDescent="0.2">
      <c r="A443" s="1">
        <v>43770</v>
      </c>
      <c r="B443">
        <v>20421.2</v>
      </c>
      <c r="C443">
        <v>3940138.02</v>
      </c>
      <c r="D443">
        <v>3960559.22</v>
      </c>
      <c r="E443">
        <v>3960562.9004205898</v>
      </c>
      <c r="F443">
        <v>20</v>
      </c>
      <c r="G443">
        <v>1696673.3242842201</v>
      </c>
      <c r="H443">
        <v>2.4315231540961402</v>
      </c>
      <c r="I443">
        <v>164937.57251378699</v>
      </c>
      <c r="J443">
        <v>0</v>
      </c>
    </row>
    <row r="444" spans="1:10" x14ac:dyDescent="0.2">
      <c r="A444" s="1">
        <v>43800</v>
      </c>
      <c r="B444">
        <v>-83516.69</v>
      </c>
      <c r="C444">
        <v>3758933.56</v>
      </c>
      <c r="D444">
        <v>3675416.87</v>
      </c>
      <c r="E444">
        <v>3675418.5880339202</v>
      </c>
      <c r="F444">
        <v>20</v>
      </c>
      <c r="G444">
        <v>1763055.1169968499</v>
      </c>
      <c r="H444">
        <v>2.1821487464566598</v>
      </c>
      <c r="I444">
        <v>171829.92545477601</v>
      </c>
      <c r="J444">
        <v>0</v>
      </c>
    </row>
    <row r="445" spans="1:10" x14ac:dyDescent="0.2">
      <c r="A445" s="1">
        <v>43831</v>
      </c>
      <c r="B445">
        <v>-72949.759999999995</v>
      </c>
      <c r="C445">
        <v>3031903.22</v>
      </c>
      <c r="D445">
        <v>2958953.46</v>
      </c>
      <c r="E445">
        <v>2958948.94522392</v>
      </c>
      <c r="F445">
        <v>20</v>
      </c>
      <c r="G445">
        <v>1661705.9798103799</v>
      </c>
      <c r="H445">
        <v>1.87807736579226</v>
      </c>
      <c r="I445">
        <v>161863.44405962</v>
      </c>
      <c r="J445">
        <v>0</v>
      </c>
    </row>
    <row r="446" spans="1:10" x14ac:dyDescent="0.2">
      <c r="A446" s="1">
        <v>43862</v>
      </c>
      <c r="B446">
        <v>19867.36</v>
      </c>
      <c r="C446">
        <v>2537340.2400000002</v>
      </c>
      <c r="D446">
        <v>2557207.6</v>
      </c>
      <c r="E446">
        <v>2557205.3500925102</v>
      </c>
      <c r="F446">
        <v>20</v>
      </c>
      <c r="G446">
        <v>1598085.1686065199</v>
      </c>
      <c r="H446">
        <v>1.7015285207920801</v>
      </c>
      <c r="I446">
        <v>161982.14294632999</v>
      </c>
      <c r="J446">
        <v>0</v>
      </c>
    </row>
    <row r="447" spans="1:10" x14ac:dyDescent="0.2">
      <c r="A447" s="1">
        <v>43891</v>
      </c>
      <c r="B447">
        <v>-53196.32</v>
      </c>
      <c r="C447">
        <v>2676344.77</v>
      </c>
      <c r="D447">
        <v>2623148.4500000002</v>
      </c>
      <c r="E447">
        <v>2623147.6947119799</v>
      </c>
      <c r="F447">
        <v>20</v>
      </c>
      <c r="G447">
        <v>2096778.1020311599</v>
      </c>
      <c r="H447">
        <v>1.3562154749525901</v>
      </c>
      <c r="I447">
        <v>220535.21480441201</v>
      </c>
      <c r="J447">
        <v>0</v>
      </c>
    </row>
    <row r="448" spans="1:10" x14ac:dyDescent="0.2">
      <c r="A448" s="1">
        <v>43922</v>
      </c>
      <c r="B448">
        <v>12861.16</v>
      </c>
      <c r="C448">
        <v>2202878.7200000002</v>
      </c>
      <c r="D448">
        <v>2215739.88</v>
      </c>
      <c r="E448">
        <v>2215739.06198633</v>
      </c>
      <c r="F448">
        <v>20</v>
      </c>
      <c r="G448">
        <v>1872669.6723529999</v>
      </c>
      <c r="H448">
        <v>1.28658001989468</v>
      </c>
      <c r="I448">
        <v>193600.32232576399</v>
      </c>
      <c r="J448">
        <v>0</v>
      </c>
    </row>
    <row r="449" spans="1:10" x14ac:dyDescent="0.2">
      <c r="A449" s="1">
        <v>43952</v>
      </c>
      <c r="B449">
        <v>-36170.07</v>
      </c>
      <c r="C449">
        <v>2217279.56</v>
      </c>
      <c r="D449">
        <v>2181109.4900000002</v>
      </c>
      <c r="E449">
        <v>2181105.67103035</v>
      </c>
      <c r="F449">
        <v>20</v>
      </c>
      <c r="G449">
        <v>1678020.36332835</v>
      </c>
      <c r="H449">
        <v>1.40168983284367</v>
      </c>
      <c r="I449">
        <v>170958.41155164599</v>
      </c>
      <c r="J449">
        <v>0</v>
      </c>
    </row>
    <row r="450" spans="1:10" x14ac:dyDescent="0.2">
      <c r="A450" s="1">
        <v>43983</v>
      </c>
      <c r="B450">
        <v>12450.72</v>
      </c>
      <c r="C450">
        <v>1864584.81</v>
      </c>
      <c r="D450">
        <v>1877035.53</v>
      </c>
      <c r="E450">
        <v>1877034.77767202</v>
      </c>
      <c r="F450">
        <v>20</v>
      </c>
      <c r="G450">
        <v>1549000.87248349</v>
      </c>
      <c r="H450">
        <v>1.3104632828220899</v>
      </c>
      <c r="I450">
        <v>152873.99077699101</v>
      </c>
      <c r="J450">
        <v>0</v>
      </c>
    </row>
    <row r="451" spans="1:10" x14ac:dyDescent="0.2">
      <c r="A451" s="1">
        <v>44013</v>
      </c>
      <c r="B451">
        <v>12490.52</v>
      </c>
      <c r="C451">
        <v>1961406.58</v>
      </c>
      <c r="D451">
        <v>1973897.1</v>
      </c>
      <c r="E451">
        <v>1973896.5981217001</v>
      </c>
      <c r="F451">
        <v>20</v>
      </c>
      <c r="G451">
        <v>1622697.7350363</v>
      </c>
      <c r="H451">
        <v>1.2847650947959699</v>
      </c>
      <c r="I451">
        <v>110888.811257425</v>
      </c>
      <c r="J451">
        <v>0</v>
      </c>
    </row>
    <row r="452" spans="1:10" x14ac:dyDescent="0.2">
      <c r="A452" s="1">
        <v>44044</v>
      </c>
      <c r="B452">
        <v>13459.96</v>
      </c>
      <c r="C452">
        <v>2276744.1800000002</v>
      </c>
      <c r="D452">
        <v>2290204.14</v>
      </c>
      <c r="E452">
        <v>2290203.3902193299</v>
      </c>
      <c r="F452">
        <v>20</v>
      </c>
      <c r="G452">
        <v>1243842.6697611499</v>
      </c>
      <c r="H452">
        <v>1.90119673180366</v>
      </c>
      <c r="I452">
        <v>74586.228408516996</v>
      </c>
      <c r="J452">
        <v>0</v>
      </c>
    </row>
    <row r="453" spans="1:10" x14ac:dyDescent="0.2">
      <c r="A453" s="1">
        <v>44075</v>
      </c>
      <c r="B453">
        <v>15566.44</v>
      </c>
      <c r="C453">
        <v>2326272.5699999998</v>
      </c>
      <c r="D453">
        <v>2341839.0099999998</v>
      </c>
      <c r="E453">
        <v>2341839.5381949502</v>
      </c>
      <c r="F453">
        <v>20</v>
      </c>
      <c r="G453">
        <v>1315366.45404419</v>
      </c>
      <c r="H453">
        <v>1.84063999644335</v>
      </c>
      <c r="I453">
        <v>79276.567098656</v>
      </c>
      <c r="J453">
        <v>0</v>
      </c>
    </row>
    <row r="454" spans="1:10" x14ac:dyDescent="0.2">
      <c r="A454" s="1">
        <v>44105</v>
      </c>
      <c r="B454">
        <v>11885.95</v>
      </c>
      <c r="C454">
        <v>2492750.61</v>
      </c>
      <c r="D454">
        <v>2504636.56</v>
      </c>
      <c r="E454">
        <v>2504635.46159636</v>
      </c>
      <c r="F454">
        <v>20</v>
      </c>
      <c r="G454">
        <v>1330714.12123759</v>
      </c>
      <c r="H454">
        <v>1.9419195792514701</v>
      </c>
      <c r="I454">
        <v>79504.344821336999</v>
      </c>
      <c r="J454">
        <v>0</v>
      </c>
    </row>
    <row r="455" spans="1:10" x14ac:dyDescent="0.2">
      <c r="A455" s="1">
        <v>44136</v>
      </c>
      <c r="B455">
        <v>21911.919999999998</v>
      </c>
      <c r="C455">
        <v>3388743.01</v>
      </c>
      <c r="D455">
        <v>3410654.93</v>
      </c>
      <c r="E455">
        <v>3410654.0160197099</v>
      </c>
      <c r="F455">
        <v>20</v>
      </c>
      <c r="G455">
        <v>1396768.03011797</v>
      </c>
      <c r="H455">
        <v>2.5037265455969</v>
      </c>
      <c r="I455">
        <v>86471.179027756007</v>
      </c>
      <c r="J455">
        <v>0</v>
      </c>
    </row>
    <row r="456" spans="1:10" x14ac:dyDescent="0.2">
      <c r="A456" s="1">
        <v>44166</v>
      </c>
      <c r="B456">
        <v>13073.02</v>
      </c>
      <c r="C456">
        <v>3665514.55</v>
      </c>
      <c r="D456">
        <v>3678587.57</v>
      </c>
      <c r="E456">
        <v>3678585.8328777701</v>
      </c>
      <c r="F456">
        <v>20</v>
      </c>
      <c r="G456">
        <v>1551131.29541552</v>
      </c>
      <c r="H456">
        <v>2.4293747766617502</v>
      </c>
      <c r="I456">
        <v>89693.411495363995</v>
      </c>
      <c r="J456">
        <v>0</v>
      </c>
    </row>
    <row r="457" spans="1:10" x14ac:dyDescent="0.2">
      <c r="A457" s="1">
        <v>44197</v>
      </c>
      <c r="B457">
        <v>59029.67</v>
      </c>
      <c r="C457">
        <v>3506493.52</v>
      </c>
      <c r="D457">
        <v>3565523.19</v>
      </c>
      <c r="E457">
        <v>3565515.0792098599</v>
      </c>
      <c r="F457">
        <v>20</v>
      </c>
      <c r="G457">
        <v>1521781.8197131201</v>
      </c>
      <c r="H457">
        <v>2.4017144469713401</v>
      </c>
      <c r="I457">
        <v>89370.302333482003</v>
      </c>
      <c r="J457">
        <v>0</v>
      </c>
    </row>
    <row r="458" spans="1:10" x14ac:dyDescent="0.2">
      <c r="A458" s="1">
        <v>44228</v>
      </c>
      <c r="B458">
        <v>71388.929999999993</v>
      </c>
      <c r="C458">
        <v>4964232.21</v>
      </c>
      <c r="D458">
        <v>5035621.1399999997</v>
      </c>
      <c r="E458">
        <v>5035610.4315662403</v>
      </c>
      <c r="F458">
        <v>20</v>
      </c>
      <c r="G458">
        <v>1197238.6989101199</v>
      </c>
      <c r="H458">
        <v>4.2603907282816902</v>
      </c>
      <c r="I458">
        <v>65094.220810510997</v>
      </c>
      <c r="J458">
        <v>0</v>
      </c>
    </row>
    <row r="459" spans="1:10" x14ac:dyDescent="0.2">
      <c r="A459" s="1">
        <v>44256</v>
      </c>
      <c r="B459">
        <v>68539.94</v>
      </c>
      <c r="C459">
        <v>3692031.05</v>
      </c>
      <c r="D459">
        <v>3760570.99</v>
      </c>
      <c r="E459">
        <v>3760569.6052526301</v>
      </c>
      <c r="F459">
        <v>20</v>
      </c>
      <c r="G459">
        <v>1415265.5178894</v>
      </c>
      <c r="H459">
        <v>2.7217445541671399</v>
      </c>
      <c r="I459">
        <v>91421.610763378005</v>
      </c>
      <c r="J459">
        <v>0</v>
      </c>
    </row>
    <row r="460" spans="1:10" x14ac:dyDescent="0.2">
      <c r="A460" s="1">
        <v>44287</v>
      </c>
      <c r="B460">
        <v>65831.38</v>
      </c>
      <c r="C460">
        <v>3290125.39</v>
      </c>
      <c r="D460">
        <v>3355956.77</v>
      </c>
      <c r="E460">
        <v>3355977.4825461102</v>
      </c>
      <c r="F460">
        <v>20</v>
      </c>
      <c r="G460">
        <v>1432784.6923320999</v>
      </c>
      <c r="H460">
        <v>2.4072687008249098</v>
      </c>
      <c r="I460">
        <v>93120.262326001</v>
      </c>
      <c r="J460">
        <v>0</v>
      </c>
    </row>
    <row r="461" spans="1:10" x14ac:dyDescent="0.2">
      <c r="A461" s="1">
        <v>44317</v>
      </c>
      <c r="B461">
        <v>78691.78</v>
      </c>
      <c r="C461">
        <v>4029371.97</v>
      </c>
      <c r="D461">
        <v>4108063.75</v>
      </c>
      <c r="E461">
        <v>4108061.6555755702</v>
      </c>
      <c r="F461">
        <v>20</v>
      </c>
      <c r="G461">
        <v>1523884.4202266999</v>
      </c>
      <c r="H461">
        <v>2.75605929223192</v>
      </c>
      <c r="I461">
        <v>91854.161077697994</v>
      </c>
      <c r="J461">
        <v>0</v>
      </c>
    </row>
    <row r="462" spans="1:10" x14ac:dyDescent="0.2">
      <c r="A462" s="1">
        <v>44348</v>
      </c>
      <c r="B462">
        <v>30831.62</v>
      </c>
      <c r="C462">
        <v>3962847.13</v>
      </c>
      <c r="D462">
        <v>3993678.75</v>
      </c>
      <c r="E462">
        <v>3993678.30601861</v>
      </c>
      <c r="F462">
        <v>20</v>
      </c>
      <c r="G462">
        <v>1365034.1449684501</v>
      </c>
      <c r="H462">
        <v>2.98580131343925</v>
      </c>
      <c r="I462">
        <v>82042.436917622996</v>
      </c>
      <c r="J462">
        <v>0</v>
      </c>
    </row>
    <row r="463" spans="1:10" x14ac:dyDescent="0.2">
      <c r="A463" s="1">
        <v>44378</v>
      </c>
      <c r="B463">
        <v>110091.06</v>
      </c>
      <c r="C463">
        <v>5383549.2599999998</v>
      </c>
      <c r="D463">
        <v>5493640.3200000003</v>
      </c>
      <c r="E463">
        <v>5493639.1735576997</v>
      </c>
      <c r="F463">
        <v>20</v>
      </c>
      <c r="G463">
        <v>1578708.8077702001</v>
      </c>
      <c r="H463">
        <v>3.54303777929954</v>
      </c>
      <c r="I463">
        <v>99785.774885056002</v>
      </c>
      <c r="J463">
        <v>0</v>
      </c>
    </row>
    <row r="464" spans="1:10" x14ac:dyDescent="0.2">
      <c r="A464" s="1">
        <v>44409</v>
      </c>
      <c r="B464">
        <v>106365.04</v>
      </c>
      <c r="C464">
        <v>5904277.3200000003</v>
      </c>
      <c r="D464">
        <v>6010642.3600000003</v>
      </c>
      <c r="E464">
        <v>6010639.9374967599</v>
      </c>
      <c r="F464">
        <v>20</v>
      </c>
      <c r="G464">
        <v>1617056.5896697401</v>
      </c>
      <c r="H464">
        <v>3.78384051742059</v>
      </c>
      <c r="I464">
        <v>108044.305457568</v>
      </c>
      <c r="J464">
        <v>0</v>
      </c>
    </row>
    <row r="465" spans="1:26" x14ac:dyDescent="0.2">
      <c r="A465" s="1">
        <v>44440</v>
      </c>
      <c r="B465">
        <v>122049.4</v>
      </c>
      <c r="C465">
        <v>6285590.8799999999</v>
      </c>
      <c r="D465">
        <v>6407640.2800000003</v>
      </c>
      <c r="E465">
        <v>6407641.0043798303</v>
      </c>
      <c r="F465">
        <v>20</v>
      </c>
      <c r="G465">
        <v>1444705.1245645001</v>
      </c>
      <c r="H465">
        <v>4.5038345448083899</v>
      </c>
      <c r="I465">
        <v>99071.842695476007</v>
      </c>
      <c r="J465">
        <v>0</v>
      </c>
    </row>
    <row r="466" spans="1:26" x14ac:dyDescent="0.2">
      <c r="A466" s="1">
        <v>44470</v>
      </c>
      <c r="B466">
        <v>159790.71</v>
      </c>
      <c r="C466">
        <v>8641451.2599999998</v>
      </c>
      <c r="D466">
        <v>8801241.9700000007</v>
      </c>
      <c r="E466">
        <v>8801242.3942437302</v>
      </c>
      <c r="F466">
        <v>20</v>
      </c>
      <c r="G466">
        <v>1654173.8105224001</v>
      </c>
      <c r="H466">
        <v>5.39109360535035</v>
      </c>
      <c r="I466">
        <v>116563.457801595</v>
      </c>
      <c r="J466">
        <v>0</v>
      </c>
    </row>
    <row r="467" spans="1:26" x14ac:dyDescent="0.2">
      <c r="A467" s="1">
        <v>44501</v>
      </c>
      <c r="B467">
        <v>155283.28</v>
      </c>
      <c r="C467">
        <v>9249864.7400000002</v>
      </c>
      <c r="D467">
        <v>9405148.0199999996</v>
      </c>
      <c r="E467">
        <v>9405148.0861783698</v>
      </c>
      <c r="F467">
        <v>20</v>
      </c>
      <c r="G467">
        <v>1787459.0462209999</v>
      </c>
      <c r="H467">
        <v>5.3251189460528403</v>
      </c>
      <c r="I467">
        <v>113283.946146627</v>
      </c>
      <c r="J467">
        <v>0</v>
      </c>
    </row>
    <row r="468" spans="1:26" x14ac:dyDescent="0.2">
      <c r="A468" s="1">
        <v>44531</v>
      </c>
      <c r="B468">
        <v>116117.2</v>
      </c>
      <c r="C468">
        <v>7700127</v>
      </c>
      <c r="D468">
        <v>7816244.2000000002</v>
      </c>
      <c r="E468">
        <v>7816243.8719663704</v>
      </c>
      <c r="F468">
        <v>20</v>
      </c>
      <c r="G468">
        <v>1843394.0740112001</v>
      </c>
      <c r="H468">
        <v>4.3001085051394101</v>
      </c>
      <c r="I468">
        <v>110550.664012792</v>
      </c>
      <c r="J468">
        <v>0</v>
      </c>
    </row>
    <row r="469" spans="1:26" x14ac:dyDescent="0.2">
      <c r="A469" s="1">
        <v>44562</v>
      </c>
      <c r="D469"/>
      <c r="G469"/>
    </row>
    <row r="470" spans="1:26" x14ac:dyDescent="0.2">
      <c r="A470" s="1"/>
      <c r="D470"/>
      <c r="G470"/>
    </row>
    <row r="471" spans="1:26" x14ac:dyDescent="0.2">
      <c r="D471" s="27">
        <f>SUM(D253:D470)</f>
        <v>2946686981.179997</v>
      </c>
      <c r="F471" s="22"/>
      <c r="G471" s="60">
        <f>SUM(G253:G470)</f>
        <v>624581235.57051575</v>
      </c>
    </row>
    <row r="472" spans="1:26" x14ac:dyDescent="0.2">
      <c r="D472" s="27">
        <f>Z254+Z255+Z256+Z257+Z258+Z259+Z260+Z261+Z262+Z263+Z264+Z265+Z266+Z267+Z268+Z269+Z270+Z271+Z272</f>
        <v>2946686981.1800003</v>
      </c>
      <c r="G472" s="60">
        <f>+Z277+Z278+Z279+Z280+Z281+Z282+Z283+Z284+Z285+Z286+Z287+Z288+Z289+Z290+Z291+Z292+Z293+Z294+Z295</f>
        <v>624581235.57051563</v>
      </c>
    </row>
    <row r="473" spans="1:26" ht="15.75" x14ac:dyDescent="0.25">
      <c r="A473" s="28" t="s">
        <v>2</v>
      </c>
    </row>
    <row r="474" spans="1:26" x14ac:dyDescent="0.2">
      <c r="M474" s="10" t="s">
        <v>49</v>
      </c>
    </row>
    <row r="475" spans="1:26" x14ac:dyDescent="0.2">
      <c r="A475" s="13" t="s">
        <v>38</v>
      </c>
      <c r="B475" s="13" t="s">
        <v>39</v>
      </c>
      <c r="C475" s="13" t="s">
        <v>40</v>
      </c>
      <c r="D475" s="65" t="s">
        <v>5</v>
      </c>
      <c r="E475" s="13" t="s">
        <v>41</v>
      </c>
      <c r="F475" s="13" t="s">
        <v>42</v>
      </c>
      <c r="G475" s="61" t="s">
        <v>43</v>
      </c>
      <c r="H475" s="13" t="s">
        <v>44</v>
      </c>
      <c r="I475" s="13" t="s">
        <v>45</v>
      </c>
      <c r="J475" s="13" t="s">
        <v>46</v>
      </c>
    </row>
    <row r="476" spans="1:26" x14ac:dyDescent="0.2">
      <c r="A476" s="1">
        <v>37987</v>
      </c>
      <c r="B476">
        <v>2394.5300000000002</v>
      </c>
      <c r="C476">
        <v>1295243.95</v>
      </c>
      <c r="D476" s="27">
        <v>1297638.48</v>
      </c>
      <c r="E476">
        <v>1297298.39611493</v>
      </c>
      <c r="F476">
        <v>50</v>
      </c>
      <c r="G476" s="60">
        <v>202396.636995676</v>
      </c>
      <c r="H476">
        <v>6.4126850112469</v>
      </c>
      <c r="I476">
        <v>607.48427401599997</v>
      </c>
      <c r="J476">
        <v>0</v>
      </c>
      <c r="N476" s="9" t="s">
        <v>21</v>
      </c>
      <c r="O476" s="9" t="s">
        <v>22</v>
      </c>
      <c r="P476" s="9" t="s">
        <v>23</v>
      </c>
      <c r="Q476" s="9" t="s">
        <v>24</v>
      </c>
      <c r="R476" s="9" t="s">
        <v>25</v>
      </c>
      <c r="S476" s="9" t="s">
        <v>26</v>
      </c>
      <c r="T476" s="9" t="s">
        <v>27</v>
      </c>
      <c r="U476" s="9" t="s">
        <v>28</v>
      </c>
      <c r="V476" s="9" t="s">
        <v>29</v>
      </c>
      <c r="W476" s="9" t="s">
        <v>30</v>
      </c>
      <c r="X476" s="9" t="s">
        <v>31</v>
      </c>
      <c r="Y476" s="9" t="s">
        <v>32</v>
      </c>
    </row>
    <row r="477" spans="1:26" x14ac:dyDescent="0.2">
      <c r="A477" s="1">
        <v>38018</v>
      </c>
      <c r="B477">
        <v>3894.2</v>
      </c>
      <c r="C477">
        <v>1108562.83</v>
      </c>
      <c r="D477" s="27">
        <v>1112457.03</v>
      </c>
      <c r="E477">
        <v>1113346.5206490599</v>
      </c>
      <c r="F477">
        <v>50</v>
      </c>
      <c r="G477" s="60">
        <v>207869.61792387001</v>
      </c>
      <c r="H477">
        <v>5.35886647309185</v>
      </c>
      <c r="I477">
        <v>599.00561757699995</v>
      </c>
      <c r="J477">
        <v>0</v>
      </c>
      <c r="M477">
        <v>2004</v>
      </c>
      <c r="N477">
        <v>1297638.48</v>
      </c>
      <c r="O477">
        <v>1112457.03</v>
      </c>
      <c r="P477">
        <v>1124707.47</v>
      </c>
      <c r="Q477">
        <v>1123631.6100000001</v>
      </c>
      <c r="R477">
        <v>1254603.46</v>
      </c>
      <c r="S477">
        <v>1210573.1100000001</v>
      </c>
      <c r="T477">
        <v>1309700.83</v>
      </c>
      <c r="U477">
        <v>1325793.3600000001</v>
      </c>
      <c r="V477">
        <v>1130468.6499999999</v>
      </c>
      <c r="W477">
        <v>1421334.91</v>
      </c>
      <c r="X477">
        <v>1388108.66</v>
      </c>
      <c r="Y477">
        <v>1139523.23</v>
      </c>
      <c r="Z477" s="27">
        <f t="shared" ref="Z477:Z487" si="8">SUM(N477:Y477)</f>
        <v>14838540.800000001</v>
      </c>
    </row>
    <row r="478" spans="1:26" x14ac:dyDescent="0.2">
      <c r="A478" s="1">
        <v>38047</v>
      </c>
      <c r="B478">
        <v>-1364.14</v>
      </c>
      <c r="C478">
        <v>1126071.6100000001</v>
      </c>
      <c r="D478" s="27">
        <v>1124707.47</v>
      </c>
      <c r="E478">
        <v>1124611.8895984299</v>
      </c>
      <c r="F478">
        <v>50</v>
      </c>
      <c r="G478" s="60">
        <v>117553.055439106</v>
      </c>
      <c r="H478">
        <v>9.57068063821397</v>
      </c>
      <c r="I478">
        <v>450.86205550800003</v>
      </c>
      <c r="J478">
        <v>0</v>
      </c>
      <c r="M478">
        <v>2005</v>
      </c>
      <c r="N478">
        <v>987927.33</v>
      </c>
      <c r="O478">
        <v>911752.17</v>
      </c>
      <c r="P478">
        <v>1141508.8</v>
      </c>
      <c r="Q478">
        <v>1070490.58</v>
      </c>
      <c r="R478">
        <v>994797.17</v>
      </c>
      <c r="S478">
        <v>979611.51</v>
      </c>
      <c r="T478">
        <v>1057589.3600000001</v>
      </c>
      <c r="U478">
        <v>1111822.3899999999</v>
      </c>
      <c r="V478">
        <v>367970.38</v>
      </c>
      <c r="W478">
        <v>341114.27</v>
      </c>
      <c r="X478">
        <v>536586.6</v>
      </c>
      <c r="Y478">
        <v>963070.66</v>
      </c>
      <c r="Z478" s="27">
        <f t="shared" si="8"/>
        <v>10464241.219999999</v>
      </c>
    </row>
    <row r="479" spans="1:26" x14ac:dyDescent="0.2">
      <c r="A479" s="1">
        <v>38078</v>
      </c>
      <c r="B479">
        <v>89308.97</v>
      </c>
      <c r="C479">
        <v>1034322.64</v>
      </c>
      <c r="D479" s="27">
        <v>1123631.6100000001</v>
      </c>
      <c r="E479">
        <v>1124081.0682401101</v>
      </c>
      <c r="F479">
        <v>50</v>
      </c>
      <c r="G479" s="60">
        <v>187504.629687554</v>
      </c>
      <c r="H479">
        <v>5.9960214917486399</v>
      </c>
      <c r="I479">
        <v>200.72116883499999</v>
      </c>
      <c r="J479">
        <v>0</v>
      </c>
      <c r="M479">
        <v>2006</v>
      </c>
      <c r="N479">
        <v>905461.43</v>
      </c>
      <c r="O479">
        <v>726668.16</v>
      </c>
      <c r="P479">
        <v>843111.23</v>
      </c>
      <c r="Q479">
        <v>891182.97</v>
      </c>
      <c r="R479">
        <v>1056011.52</v>
      </c>
      <c r="S479">
        <v>1371316.34</v>
      </c>
      <c r="T479">
        <v>1674534.82</v>
      </c>
      <c r="U479">
        <v>1561055.42</v>
      </c>
      <c r="V479">
        <v>1359323.88</v>
      </c>
      <c r="W479">
        <v>1286966.21</v>
      </c>
      <c r="X479">
        <v>1218890.06</v>
      </c>
      <c r="Y479">
        <v>1171698.8600000001</v>
      </c>
      <c r="Z479" s="27">
        <f t="shared" si="8"/>
        <v>14066220.9</v>
      </c>
    </row>
    <row r="480" spans="1:26" x14ac:dyDescent="0.2">
      <c r="A480" s="1">
        <v>38108</v>
      </c>
      <c r="B480">
        <v>7596.17</v>
      </c>
      <c r="C480">
        <v>1247007.29</v>
      </c>
      <c r="D480" s="27">
        <v>1254603.46</v>
      </c>
      <c r="E480">
        <v>1254603.4495715301</v>
      </c>
      <c r="F480">
        <v>50</v>
      </c>
      <c r="G480" s="60">
        <v>196468.560773203</v>
      </c>
      <c r="H480">
        <v>6.3868998419537499</v>
      </c>
      <c r="I480">
        <v>221.57017971900001</v>
      </c>
      <c r="J480">
        <v>0</v>
      </c>
      <c r="M480">
        <v>2007</v>
      </c>
      <c r="N480">
        <v>1143074.33</v>
      </c>
      <c r="O480">
        <v>1197717.31</v>
      </c>
      <c r="P480">
        <v>1430511.74</v>
      </c>
      <c r="Q480">
        <v>1219678.43</v>
      </c>
      <c r="R480">
        <v>1383533.4</v>
      </c>
      <c r="S480">
        <v>1414467.14</v>
      </c>
      <c r="T480">
        <v>1498284.04</v>
      </c>
      <c r="U480">
        <v>1234923.1100000001</v>
      </c>
      <c r="V480">
        <v>1661120.16</v>
      </c>
      <c r="W480">
        <v>2031002.01</v>
      </c>
      <c r="X480">
        <v>2411930.35</v>
      </c>
      <c r="Y480">
        <v>2354820.6800000002</v>
      </c>
      <c r="Z480" s="27">
        <f t="shared" si="8"/>
        <v>18981062.699999999</v>
      </c>
    </row>
    <row r="481" spans="1:26" x14ac:dyDescent="0.2">
      <c r="A481" s="1">
        <v>38139</v>
      </c>
      <c r="B481">
        <v>5734.81</v>
      </c>
      <c r="C481">
        <v>1204838.3</v>
      </c>
      <c r="D481" s="27">
        <v>1210573.1100000001</v>
      </c>
      <c r="E481">
        <v>1198508.82964906</v>
      </c>
      <c r="F481">
        <v>50</v>
      </c>
      <c r="G481" s="60">
        <v>199993.91430075801</v>
      </c>
      <c r="H481">
        <v>5.9933712579757499</v>
      </c>
      <c r="I481">
        <v>128.94809116100001</v>
      </c>
      <c r="J481">
        <v>0</v>
      </c>
      <c r="M481">
        <v>2008</v>
      </c>
      <c r="N481">
        <v>2430454.83</v>
      </c>
      <c r="O481">
        <v>1938790.52</v>
      </c>
      <c r="P481">
        <v>2328769.7200000002</v>
      </c>
      <c r="Q481">
        <v>2808734.32</v>
      </c>
      <c r="R481">
        <v>3326555.61</v>
      </c>
      <c r="S481">
        <v>3522688.97</v>
      </c>
      <c r="T481">
        <v>6529060.5300000003</v>
      </c>
      <c r="U481">
        <v>4405816.8</v>
      </c>
      <c r="V481">
        <v>795154.97</v>
      </c>
      <c r="W481">
        <v>1702173.01</v>
      </c>
      <c r="X481">
        <v>1773050.64</v>
      </c>
      <c r="Y481">
        <v>624699.32999999996</v>
      </c>
      <c r="Z481" s="27">
        <f t="shared" si="8"/>
        <v>32185949.25</v>
      </c>
    </row>
    <row r="482" spans="1:26" x14ac:dyDescent="0.2">
      <c r="A482" s="1">
        <v>38169</v>
      </c>
      <c r="B482">
        <v>3512.42</v>
      </c>
      <c r="C482">
        <v>1306188.4099999999</v>
      </c>
      <c r="D482" s="27">
        <v>1309700.83</v>
      </c>
      <c r="E482">
        <v>1309599.46048348</v>
      </c>
      <c r="F482">
        <v>50</v>
      </c>
      <c r="G482" s="60">
        <v>163648.10220884599</v>
      </c>
      <c r="H482">
        <v>8.0048388886218298</v>
      </c>
      <c r="I482">
        <v>377.23212704700001</v>
      </c>
      <c r="J482">
        <v>0</v>
      </c>
      <c r="M482">
        <v>2009</v>
      </c>
      <c r="N482">
        <v>853528.4</v>
      </c>
      <c r="O482">
        <v>840169.76</v>
      </c>
      <c r="P482">
        <v>864216.37</v>
      </c>
      <c r="Q482">
        <v>849325.84</v>
      </c>
      <c r="R482">
        <v>1064037.4099999999</v>
      </c>
      <c r="S482">
        <v>1167907.21</v>
      </c>
      <c r="T482">
        <v>1093763.8600000001</v>
      </c>
      <c r="U482">
        <v>1530177.48</v>
      </c>
      <c r="V482">
        <v>1433915.39</v>
      </c>
      <c r="W482">
        <v>1744650.41</v>
      </c>
      <c r="X482">
        <v>1720331.25</v>
      </c>
      <c r="Y482">
        <v>1727998.35</v>
      </c>
      <c r="Z482" s="27">
        <f t="shared" si="8"/>
        <v>14890021.73</v>
      </c>
    </row>
    <row r="483" spans="1:26" x14ac:dyDescent="0.2">
      <c r="A483" s="1">
        <v>38200</v>
      </c>
      <c r="B483">
        <v>3555.15</v>
      </c>
      <c r="C483">
        <v>1322238.21</v>
      </c>
      <c r="D483" s="27">
        <v>1325793.3600000001</v>
      </c>
      <c r="E483">
        <v>1330300.1112029401</v>
      </c>
      <c r="F483">
        <v>50</v>
      </c>
      <c r="G483" s="60">
        <v>192419.05906979099</v>
      </c>
      <c r="H483">
        <v>6.9315528034888896</v>
      </c>
      <c r="I483">
        <v>3462.757136966</v>
      </c>
      <c r="J483">
        <v>0</v>
      </c>
      <c r="M483">
        <v>2010</v>
      </c>
      <c r="N483">
        <v>1750371.96</v>
      </c>
      <c r="O483">
        <v>1794224.1</v>
      </c>
      <c r="P483">
        <v>1153023.25</v>
      </c>
      <c r="Q483">
        <v>1256191.3999999999</v>
      </c>
      <c r="R483">
        <v>1838805.1</v>
      </c>
      <c r="S483">
        <v>1421813.15</v>
      </c>
      <c r="T483">
        <v>1898558.3</v>
      </c>
      <c r="U483">
        <v>2061781.23</v>
      </c>
      <c r="V483">
        <v>2167237.31</v>
      </c>
      <c r="W483">
        <v>2823279.95</v>
      </c>
      <c r="X483">
        <v>1994963.82</v>
      </c>
      <c r="Y483">
        <v>2383123.06</v>
      </c>
      <c r="Z483" s="27">
        <f t="shared" si="8"/>
        <v>22543372.630000003</v>
      </c>
    </row>
    <row r="484" spans="1:26" x14ac:dyDescent="0.2">
      <c r="A484" s="1">
        <v>38231</v>
      </c>
      <c r="B484">
        <v>2968.99</v>
      </c>
      <c r="C484">
        <v>1127499.6599999999</v>
      </c>
      <c r="D484" s="27">
        <v>1130468.6499999999</v>
      </c>
      <c r="E484">
        <v>1130471.7363190299</v>
      </c>
      <c r="F484">
        <v>50</v>
      </c>
      <c r="G484" s="60">
        <v>169816.85131197999</v>
      </c>
      <c r="H484">
        <v>6.6605395557679996</v>
      </c>
      <c r="I484">
        <v>600.11908038499996</v>
      </c>
      <c r="J484">
        <v>0</v>
      </c>
      <c r="M484">
        <v>2011</v>
      </c>
      <c r="N484">
        <v>2439093.5299999998</v>
      </c>
      <c r="O484">
        <v>2254354.61</v>
      </c>
      <c r="P484">
        <v>2503500.69</v>
      </c>
      <c r="Q484">
        <v>2831878.53</v>
      </c>
      <c r="R484">
        <v>2822311.98</v>
      </c>
      <c r="S484">
        <v>3024768.08</v>
      </c>
      <c r="T484">
        <v>3089396.21</v>
      </c>
      <c r="U484">
        <v>3203605.72</v>
      </c>
      <c r="V484">
        <v>2623018.41</v>
      </c>
      <c r="W484">
        <v>2636725.04</v>
      </c>
      <c r="X484">
        <v>2599962.52</v>
      </c>
      <c r="Y484">
        <v>2451587.66</v>
      </c>
      <c r="Z484" s="27">
        <f t="shared" si="8"/>
        <v>32480202.979999997</v>
      </c>
    </row>
    <row r="485" spans="1:26" x14ac:dyDescent="0.2">
      <c r="A485" s="1">
        <v>38261</v>
      </c>
      <c r="B485">
        <v>4268.4399999999996</v>
      </c>
      <c r="C485">
        <v>1417066.47</v>
      </c>
      <c r="D485" s="27">
        <v>1421334.91</v>
      </c>
      <c r="E485">
        <v>1421283.87030016</v>
      </c>
      <c r="F485">
        <v>50</v>
      </c>
      <c r="G485" s="60">
        <v>185917.285276785</v>
      </c>
      <c r="H485">
        <v>7.6476442630323103</v>
      </c>
      <c r="I485">
        <v>545.38984537900001</v>
      </c>
      <c r="J485">
        <v>0</v>
      </c>
      <c r="M485">
        <v>2012</v>
      </c>
      <c r="N485">
        <v>2491444.2200000002</v>
      </c>
      <c r="O485">
        <v>2159844.5499999998</v>
      </c>
      <c r="P485">
        <v>2300044.59</v>
      </c>
      <c r="Q485">
        <v>2338008.48</v>
      </c>
      <c r="R485">
        <v>1975992.07</v>
      </c>
      <c r="S485">
        <v>1737691.29</v>
      </c>
      <c r="T485">
        <v>1707399.34</v>
      </c>
      <c r="U485">
        <v>1735852.35</v>
      </c>
      <c r="V485">
        <v>1618675.96</v>
      </c>
      <c r="W485">
        <v>1928800.16</v>
      </c>
      <c r="X485">
        <v>2285061.46</v>
      </c>
      <c r="Y485">
        <v>2528149.52</v>
      </c>
      <c r="Z485" s="27">
        <f t="shared" si="8"/>
        <v>24806963.989999998</v>
      </c>
    </row>
    <row r="486" spans="1:26" x14ac:dyDescent="0.2">
      <c r="A486" s="1">
        <v>38292</v>
      </c>
      <c r="B486">
        <v>3219.79</v>
      </c>
      <c r="C486">
        <v>1384888.87</v>
      </c>
      <c r="D486" s="27">
        <v>1388108.66</v>
      </c>
      <c r="E486">
        <v>1387985.22907388</v>
      </c>
      <c r="F486">
        <v>50</v>
      </c>
      <c r="G486" s="60">
        <v>205341.987704698</v>
      </c>
      <c r="H486">
        <v>6.7617948964543304</v>
      </c>
      <c r="I486">
        <v>495.175415536</v>
      </c>
      <c r="J486">
        <v>0</v>
      </c>
      <c r="M486">
        <v>2013</v>
      </c>
      <c r="N486">
        <v>2364425.5099999998</v>
      </c>
      <c r="O486">
        <v>2308981.36</v>
      </c>
      <c r="P486">
        <v>2240616.2599999998</v>
      </c>
      <c r="Q486">
        <v>2177080.23</v>
      </c>
      <c r="R486">
        <v>2375025.2799999998</v>
      </c>
      <c r="S486">
        <v>2055890.02</v>
      </c>
      <c r="T486">
        <v>2162130.13</v>
      </c>
      <c r="U486">
        <v>2245379.2599999998</v>
      </c>
      <c r="V486">
        <v>2517742.4900000002</v>
      </c>
      <c r="W486">
        <v>2532905.9300000002</v>
      </c>
      <c r="X486">
        <v>2534686.58</v>
      </c>
      <c r="Y486">
        <v>2375311.29</v>
      </c>
      <c r="Z486" s="27">
        <f t="shared" si="8"/>
        <v>27890174.339999996</v>
      </c>
    </row>
    <row r="487" spans="1:26" x14ac:dyDescent="0.2">
      <c r="A487" s="1">
        <v>38322</v>
      </c>
      <c r="B487">
        <v>3873.92</v>
      </c>
      <c r="C487">
        <v>1135649.31</v>
      </c>
      <c r="D487" s="27">
        <v>1139523.23</v>
      </c>
      <c r="E487">
        <v>1139523.6052123299</v>
      </c>
      <c r="F487">
        <v>50</v>
      </c>
      <c r="G487" s="60">
        <v>157007.067945307</v>
      </c>
      <c r="H487">
        <v>7.2604028532289799</v>
      </c>
      <c r="I487">
        <v>410.95887488599999</v>
      </c>
      <c r="J487">
        <v>0</v>
      </c>
      <c r="M487">
        <v>2014</v>
      </c>
      <c r="N487">
        <v>2349543.7400000002</v>
      </c>
      <c r="O487">
        <v>2643302.5299999998</v>
      </c>
      <c r="P487">
        <v>2230886.4500000002</v>
      </c>
      <c r="Q487">
        <v>2251449.63</v>
      </c>
      <c r="R487">
        <v>2175646.7799999998</v>
      </c>
      <c r="S487">
        <v>2032220.5</v>
      </c>
      <c r="T487">
        <v>1753420.7</v>
      </c>
      <c r="U487">
        <v>1843120.04</v>
      </c>
      <c r="V487">
        <v>1975996.23</v>
      </c>
      <c r="W487">
        <v>1834275.25</v>
      </c>
      <c r="X487">
        <v>1525310.46</v>
      </c>
      <c r="Y487">
        <v>1151839.3600000001</v>
      </c>
      <c r="Z487" s="27">
        <f t="shared" si="8"/>
        <v>23767011.669999998</v>
      </c>
    </row>
    <row r="488" spans="1:26" x14ac:dyDescent="0.2">
      <c r="A488" s="1">
        <v>38353</v>
      </c>
      <c r="B488">
        <v>3846.77</v>
      </c>
      <c r="C488">
        <v>984080.56</v>
      </c>
      <c r="D488">
        <v>987927.33</v>
      </c>
      <c r="E488">
        <v>987917.356789866</v>
      </c>
      <c r="F488">
        <v>50</v>
      </c>
      <c r="G488">
        <v>75863.331130588995</v>
      </c>
      <c r="H488">
        <v>13.0311242840259</v>
      </c>
      <c r="I488">
        <v>667.13977305399999</v>
      </c>
      <c r="J488">
        <v>0</v>
      </c>
      <c r="M488">
        <v>2015</v>
      </c>
      <c r="N488">
        <v>775380.16</v>
      </c>
      <c r="O488">
        <v>757360.41</v>
      </c>
      <c r="P488">
        <v>740418.68</v>
      </c>
      <c r="Q488">
        <v>779730.6</v>
      </c>
      <c r="R488">
        <v>798238.15</v>
      </c>
      <c r="S488">
        <v>691673.07</v>
      </c>
      <c r="T488">
        <v>654009.14</v>
      </c>
      <c r="U488">
        <v>503796.38</v>
      </c>
      <c r="V488">
        <v>567399.6</v>
      </c>
      <c r="W488">
        <v>586258.22</v>
      </c>
      <c r="X488">
        <v>595694.34</v>
      </c>
      <c r="Y488">
        <v>542256.23</v>
      </c>
      <c r="Z488" s="27">
        <f>SUM(N488:Y488)</f>
        <v>7992214.9799999986</v>
      </c>
    </row>
    <row r="489" spans="1:26" x14ac:dyDescent="0.2">
      <c r="A489" s="1">
        <v>38384</v>
      </c>
      <c r="B489">
        <v>3408.5</v>
      </c>
      <c r="C489">
        <v>908343.67</v>
      </c>
      <c r="D489">
        <v>911752.17</v>
      </c>
      <c r="E489">
        <v>903140.33444760204</v>
      </c>
      <c r="F489">
        <v>50</v>
      </c>
      <c r="G489">
        <v>104452.28007650501</v>
      </c>
      <c r="H489">
        <v>8.6505911989314299</v>
      </c>
      <c r="I489">
        <v>433.64029053299998</v>
      </c>
      <c r="J489">
        <v>0</v>
      </c>
      <c r="M489">
        <v>2016</v>
      </c>
      <c r="N489">
        <v>421688.88</v>
      </c>
      <c r="O489">
        <v>411996.57</v>
      </c>
      <c r="P489">
        <v>584287.19999999995</v>
      </c>
      <c r="Q489">
        <v>531418.68999999994</v>
      </c>
      <c r="R489">
        <v>584860.12</v>
      </c>
      <c r="S489">
        <v>629551.56000000006</v>
      </c>
      <c r="T489">
        <v>582289.87</v>
      </c>
      <c r="U489">
        <v>535389.22</v>
      </c>
      <c r="V489">
        <v>549685.41</v>
      </c>
      <c r="W489">
        <v>660055.06999999995</v>
      </c>
      <c r="X489">
        <v>580310.80000000005</v>
      </c>
      <c r="Y489">
        <v>733106.02</v>
      </c>
      <c r="Z489" s="27">
        <f>SUM(N489:Y489)</f>
        <v>6804639.4100000001</v>
      </c>
    </row>
    <row r="490" spans="1:26" x14ac:dyDescent="0.2">
      <c r="A490" s="1">
        <v>38412</v>
      </c>
      <c r="B490">
        <v>6828.65</v>
      </c>
      <c r="C490">
        <v>1134680.1499999999</v>
      </c>
      <c r="D490">
        <v>1141508.8</v>
      </c>
      <c r="E490">
        <v>1141510.9855140001</v>
      </c>
      <c r="F490">
        <v>50</v>
      </c>
      <c r="G490">
        <v>97086.912026969003</v>
      </c>
      <c r="H490">
        <v>11.7619632925835</v>
      </c>
      <c r="I490">
        <v>421.70993749199999</v>
      </c>
      <c r="J490">
        <v>0</v>
      </c>
      <c r="M490">
        <v>2017</v>
      </c>
      <c r="N490">
        <v>625148.78</v>
      </c>
      <c r="O490">
        <v>644027.75</v>
      </c>
      <c r="P490">
        <v>581909.6</v>
      </c>
      <c r="Q490">
        <v>541380.52</v>
      </c>
      <c r="R490">
        <v>605791.18999999994</v>
      </c>
      <c r="S490">
        <v>541985.26</v>
      </c>
      <c r="T490">
        <v>664523.15</v>
      </c>
      <c r="U490">
        <v>761622.07</v>
      </c>
      <c r="V490">
        <v>826827.07</v>
      </c>
      <c r="W490">
        <v>720499.07</v>
      </c>
      <c r="X490">
        <v>772220.73</v>
      </c>
      <c r="Y490">
        <v>797169.04</v>
      </c>
      <c r="Z490" s="27">
        <f>SUM(N490:Y490)</f>
        <v>8083104.2300000014</v>
      </c>
    </row>
    <row r="491" spans="1:26" x14ac:dyDescent="0.2">
      <c r="A491" s="1">
        <v>38443</v>
      </c>
      <c r="B491">
        <v>3784.04</v>
      </c>
      <c r="C491">
        <v>1066706.54</v>
      </c>
      <c r="D491">
        <v>1070490.58</v>
      </c>
      <c r="E491">
        <v>1070490.7955952999</v>
      </c>
      <c r="F491">
        <v>50</v>
      </c>
      <c r="G491">
        <v>99100.186844940996</v>
      </c>
      <c r="H491">
        <v>10.8070143273744</v>
      </c>
      <c r="I491">
        <v>486.34348345699999</v>
      </c>
      <c r="J491">
        <v>0</v>
      </c>
      <c r="M491">
        <v>2018</v>
      </c>
      <c r="N491">
        <v>704392.5</v>
      </c>
      <c r="O491">
        <v>619052.29</v>
      </c>
      <c r="P491">
        <v>650192.6</v>
      </c>
      <c r="Q491">
        <v>672703.08</v>
      </c>
      <c r="R491">
        <v>653705.64</v>
      </c>
      <c r="S491">
        <v>749768.78</v>
      </c>
      <c r="T491">
        <v>787600.53</v>
      </c>
      <c r="U491">
        <v>854884.37</v>
      </c>
      <c r="V491">
        <v>1005991.09</v>
      </c>
      <c r="W491">
        <v>1009905.93</v>
      </c>
      <c r="X491">
        <v>809517.85</v>
      </c>
      <c r="Y491">
        <v>686100.08</v>
      </c>
      <c r="Z491" s="27">
        <f t="shared" ref="Z491" si="9">SUM(N491:Y491)</f>
        <v>9203814.7400000002</v>
      </c>
    </row>
    <row r="492" spans="1:26" x14ac:dyDescent="0.2">
      <c r="A492" s="1">
        <v>38473</v>
      </c>
      <c r="B492">
        <v>3381.61</v>
      </c>
      <c r="C492">
        <v>991415.56</v>
      </c>
      <c r="D492">
        <v>994797.17</v>
      </c>
      <c r="E492">
        <v>994794.38144844305</v>
      </c>
      <c r="F492">
        <v>50</v>
      </c>
      <c r="G492">
        <v>101803.177701041</v>
      </c>
      <c r="H492">
        <v>9.7815125859643093</v>
      </c>
      <c r="I492">
        <v>994.68252545099995</v>
      </c>
      <c r="J492">
        <v>0</v>
      </c>
      <c r="M492">
        <v>2019</v>
      </c>
      <c r="N492">
        <v>592123.57999999996</v>
      </c>
      <c r="O492">
        <v>601709.39</v>
      </c>
      <c r="P492">
        <v>748118.19</v>
      </c>
      <c r="Q492">
        <v>576719.17000000004</v>
      </c>
      <c r="R492">
        <v>457609.08</v>
      </c>
      <c r="S492">
        <v>237281.14</v>
      </c>
      <c r="T492">
        <v>284899.43</v>
      </c>
      <c r="U492">
        <v>335089.32</v>
      </c>
      <c r="V492">
        <v>434261.93</v>
      </c>
      <c r="W492">
        <v>399185.66</v>
      </c>
      <c r="X492">
        <v>482850.77</v>
      </c>
      <c r="Y492">
        <v>448140.99</v>
      </c>
      <c r="Z492" s="27">
        <f>SUM(N492:Y492)</f>
        <v>5597988.6500000004</v>
      </c>
    </row>
    <row r="493" spans="1:26" x14ac:dyDescent="0.2">
      <c r="A493" s="1">
        <v>38504</v>
      </c>
      <c r="B493">
        <v>2995.03</v>
      </c>
      <c r="C493">
        <v>976616.48</v>
      </c>
      <c r="D493">
        <v>979611.51</v>
      </c>
      <c r="E493">
        <v>979611.37512908201</v>
      </c>
      <c r="F493">
        <v>50</v>
      </c>
      <c r="G493">
        <v>111646.93922349899</v>
      </c>
      <c r="H493">
        <v>8.7828734189598201</v>
      </c>
      <c r="I493">
        <v>969.55968521</v>
      </c>
      <c r="J493">
        <v>0</v>
      </c>
      <c r="M493">
        <v>2020</v>
      </c>
      <c r="N493">
        <v>365609.81</v>
      </c>
      <c r="O493">
        <v>245987.93</v>
      </c>
      <c r="P493">
        <v>86966.84</v>
      </c>
      <c r="Q493">
        <v>63705.85</v>
      </c>
      <c r="R493">
        <v>158070.79999999999</v>
      </c>
      <c r="S493">
        <v>182784.58</v>
      </c>
      <c r="T493">
        <v>184941.58</v>
      </c>
      <c r="U493">
        <v>180716.13</v>
      </c>
      <c r="V493">
        <v>219028.51</v>
      </c>
      <c r="W493">
        <v>195559.7</v>
      </c>
      <c r="X493">
        <v>242008.86</v>
      </c>
      <c r="Y493">
        <v>262803.67</v>
      </c>
      <c r="Z493" s="27">
        <f>SUM(N493:Y493)</f>
        <v>2388184.2599999998</v>
      </c>
    </row>
    <row r="494" spans="1:26" x14ac:dyDescent="0.2">
      <c r="A494" s="1">
        <v>38534</v>
      </c>
      <c r="B494">
        <v>3964.86</v>
      </c>
      <c r="C494">
        <v>1053624.5</v>
      </c>
      <c r="D494">
        <v>1057589.3600000001</v>
      </c>
      <c r="E494">
        <v>1057611.4483173401</v>
      </c>
      <c r="F494">
        <v>50</v>
      </c>
      <c r="G494">
        <v>97575.238948245998</v>
      </c>
      <c r="H494">
        <v>10.8403093240956</v>
      </c>
      <c r="I494">
        <v>134.324254188</v>
      </c>
      <c r="J494">
        <v>0</v>
      </c>
      <c r="M494">
        <v>2021</v>
      </c>
      <c r="N494">
        <v>362161.94</v>
      </c>
      <c r="O494">
        <v>310987.74</v>
      </c>
      <c r="P494">
        <v>396120.1</v>
      </c>
      <c r="Q494">
        <v>338940.22</v>
      </c>
      <c r="R494">
        <v>301871.52</v>
      </c>
      <c r="S494">
        <v>382596.17</v>
      </c>
      <c r="T494">
        <v>531153.65</v>
      </c>
      <c r="U494">
        <v>579518.11</v>
      </c>
      <c r="V494">
        <v>295153.94</v>
      </c>
      <c r="W494">
        <v>710205.57</v>
      </c>
      <c r="X494">
        <v>701248.81</v>
      </c>
      <c r="Y494">
        <v>571316.13</v>
      </c>
      <c r="Z494" s="27">
        <f>SUM(N494:Y494)</f>
        <v>5481273.8999999994</v>
      </c>
    </row>
    <row r="495" spans="1:26" x14ac:dyDescent="0.2">
      <c r="A495" s="1">
        <v>38565</v>
      </c>
      <c r="B495">
        <v>4042.81</v>
      </c>
      <c r="C495">
        <v>1107779.58</v>
      </c>
      <c r="D495">
        <v>1111822.3899999999</v>
      </c>
      <c r="E495">
        <v>1111804.2588180299</v>
      </c>
      <c r="F495">
        <v>50</v>
      </c>
      <c r="G495">
        <v>88851.285818939999</v>
      </c>
      <c r="H495">
        <v>12.5173991219788</v>
      </c>
      <c r="I495">
        <v>382.74827866499999</v>
      </c>
      <c r="J495">
        <v>0</v>
      </c>
    </row>
    <row r="496" spans="1:26" x14ac:dyDescent="0.2">
      <c r="A496" s="1">
        <v>38596</v>
      </c>
      <c r="B496">
        <v>3167.57</v>
      </c>
      <c r="C496">
        <v>364802.81</v>
      </c>
      <c r="D496">
        <v>367970.38</v>
      </c>
      <c r="E496">
        <v>358495.67431659403</v>
      </c>
      <c r="F496">
        <v>50</v>
      </c>
      <c r="G496">
        <v>17989.347598212</v>
      </c>
      <c r="H496">
        <v>19.929418672396402</v>
      </c>
      <c r="I496">
        <v>21.565611443000002</v>
      </c>
      <c r="J496">
        <v>0</v>
      </c>
      <c r="M496" s="10" t="s">
        <v>50</v>
      </c>
    </row>
    <row r="497" spans="1:26" x14ac:dyDescent="0.2">
      <c r="A497" s="1">
        <v>38626</v>
      </c>
      <c r="B497">
        <v>3548.03</v>
      </c>
      <c r="C497">
        <v>337566.24</v>
      </c>
      <c r="D497">
        <v>341114.27</v>
      </c>
      <c r="E497">
        <v>362456.30138388003</v>
      </c>
      <c r="F497">
        <v>50</v>
      </c>
      <c r="G497">
        <v>48287.432499511</v>
      </c>
      <c r="H497">
        <v>7.5070547902370999</v>
      </c>
      <c r="I497">
        <v>40.100069824999999</v>
      </c>
      <c r="J497">
        <v>0</v>
      </c>
    </row>
    <row r="498" spans="1:26" x14ac:dyDescent="0.2">
      <c r="A498" s="1">
        <v>38657</v>
      </c>
      <c r="B498">
        <v>4394.83</v>
      </c>
      <c r="C498">
        <v>532191.77</v>
      </c>
      <c r="D498">
        <v>536586.6</v>
      </c>
      <c r="E498">
        <v>533785.21749913902</v>
      </c>
      <c r="F498">
        <v>50</v>
      </c>
      <c r="G498">
        <v>133157.61802436001</v>
      </c>
      <c r="H498">
        <v>4.0092254630658601</v>
      </c>
      <c r="I498">
        <v>73.695285322999993</v>
      </c>
      <c r="J498">
        <v>0</v>
      </c>
      <c r="N498" s="9" t="s">
        <v>21</v>
      </c>
      <c r="O498" s="9" t="s">
        <v>22</v>
      </c>
      <c r="P498" s="9" t="s">
        <v>23</v>
      </c>
      <c r="Q498" s="9" t="s">
        <v>24</v>
      </c>
      <c r="R498" s="9" t="s">
        <v>25</v>
      </c>
      <c r="S498" s="9" t="s">
        <v>26</v>
      </c>
      <c r="T498" s="9" t="s">
        <v>27</v>
      </c>
      <c r="U498" s="9" t="s">
        <v>28</v>
      </c>
      <c r="V498" s="9" t="s">
        <v>29</v>
      </c>
      <c r="W498" s="9" t="s">
        <v>30</v>
      </c>
      <c r="X498" s="9" t="s">
        <v>31</v>
      </c>
      <c r="Y498" s="9" t="s">
        <v>32</v>
      </c>
    </row>
    <row r="499" spans="1:26" x14ac:dyDescent="0.2">
      <c r="A499" s="1">
        <v>38687</v>
      </c>
      <c r="B499">
        <v>5155</v>
      </c>
      <c r="C499">
        <v>957915.66</v>
      </c>
      <c r="D499">
        <v>963070.66</v>
      </c>
      <c r="E499">
        <v>962968.14090160897</v>
      </c>
      <c r="F499">
        <v>50</v>
      </c>
      <c r="G499">
        <v>124074.641150272</v>
      </c>
      <c r="H499">
        <v>7.76212226923563</v>
      </c>
      <c r="I499">
        <v>114.394218338</v>
      </c>
      <c r="J499">
        <v>0</v>
      </c>
      <c r="M499">
        <v>2004</v>
      </c>
      <c r="N499">
        <v>202396.636995676</v>
      </c>
      <c r="O499">
        <v>207869.61792387001</v>
      </c>
      <c r="P499">
        <v>117553.055439106</v>
      </c>
      <c r="Q499">
        <v>187504.629687554</v>
      </c>
      <c r="R499">
        <v>196468.560773203</v>
      </c>
      <c r="S499">
        <v>199993.91430075801</v>
      </c>
      <c r="T499">
        <v>163648.10220884599</v>
      </c>
      <c r="U499">
        <v>192419.05906979099</v>
      </c>
      <c r="V499">
        <v>169816.85131197999</v>
      </c>
      <c r="W499">
        <v>185917.285276785</v>
      </c>
      <c r="X499">
        <v>205341.987704698</v>
      </c>
      <c r="Y499">
        <v>157007.067945307</v>
      </c>
      <c r="Z499" s="27">
        <f t="shared" ref="Z499:Z509" si="10">SUM(N499:Y499)</f>
        <v>2185936.7686375738</v>
      </c>
    </row>
    <row r="500" spans="1:26" x14ac:dyDescent="0.2">
      <c r="A500" s="1">
        <v>38718</v>
      </c>
      <c r="B500">
        <v>4652.67</v>
      </c>
      <c r="C500">
        <v>900808.76</v>
      </c>
      <c r="D500">
        <v>905461.43</v>
      </c>
      <c r="E500">
        <v>905461.43285357603</v>
      </c>
      <c r="F500">
        <v>50</v>
      </c>
      <c r="G500">
        <v>93695.286434990994</v>
      </c>
      <c r="H500">
        <v>10.616764754834501</v>
      </c>
      <c r="I500">
        <v>89279.381863560004</v>
      </c>
      <c r="J500">
        <v>0</v>
      </c>
      <c r="M500">
        <v>2005</v>
      </c>
      <c r="N500">
        <v>75863.331130588995</v>
      </c>
      <c r="O500">
        <v>104452.28007650501</v>
      </c>
      <c r="P500">
        <v>97086.912026969003</v>
      </c>
      <c r="Q500">
        <v>99100.186844940996</v>
      </c>
      <c r="R500">
        <v>101803.177701041</v>
      </c>
      <c r="S500">
        <v>111646.93922349899</v>
      </c>
      <c r="T500">
        <v>97575.238948245998</v>
      </c>
      <c r="U500">
        <v>88851.285818939999</v>
      </c>
      <c r="V500">
        <v>17989.347598212</v>
      </c>
      <c r="W500">
        <v>48287.432499511</v>
      </c>
      <c r="X500">
        <v>133157.61802436001</v>
      </c>
      <c r="Y500">
        <v>124074.641150272</v>
      </c>
      <c r="Z500" s="27">
        <f t="shared" si="10"/>
        <v>1099888.3910430851</v>
      </c>
    </row>
    <row r="501" spans="1:26" x14ac:dyDescent="0.2">
      <c r="A501" s="1">
        <v>38749</v>
      </c>
      <c r="B501">
        <v>3490.93</v>
      </c>
      <c r="C501">
        <v>723177.23</v>
      </c>
      <c r="D501">
        <v>726668.16</v>
      </c>
      <c r="E501">
        <v>726889.27087654802</v>
      </c>
      <c r="F501">
        <v>50</v>
      </c>
      <c r="G501">
        <v>78823.152015365005</v>
      </c>
      <c r="H501">
        <v>9.2296598457568795</v>
      </c>
      <c r="I501">
        <v>621.61019565699996</v>
      </c>
      <c r="J501">
        <v>0</v>
      </c>
      <c r="M501">
        <v>2006</v>
      </c>
      <c r="N501">
        <v>93695.286434990994</v>
      </c>
      <c r="O501">
        <v>78823.152015365005</v>
      </c>
      <c r="P501">
        <v>58866.626459587002</v>
      </c>
      <c r="Q501">
        <v>59288.843747694998</v>
      </c>
      <c r="R501">
        <v>75631.316814859005</v>
      </c>
      <c r="S501">
        <v>217078.02307064901</v>
      </c>
      <c r="T501">
        <v>144437.990829683</v>
      </c>
      <c r="U501">
        <v>143698.76696647701</v>
      </c>
      <c r="V501">
        <v>127503.22203607101</v>
      </c>
      <c r="W501">
        <v>132689.848022174</v>
      </c>
      <c r="X501">
        <v>143456.290284446</v>
      </c>
      <c r="Y501">
        <v>121099.30986585699</v>
      </c>
      <c r="Z501" s="27">
        <f t="shared" si="10"/>
        <v>1396268.6765478542</v>
      </c>
    </row>
    <row r="502" spans="1:26" x14ac:dyDescent="0.2">
      <c r="A502" s="1">
        <v>38777</v>
      </c>
      <c r="B502">
        <v>3810.69</v>
      </c>
      <c r="C502">
        <v>839300.54</v>
      </c>
      <c r="D502">
        <v>843111.23</v>
      </c>
      <c r="E502">
        <v>843088.290993965</v>
      </c>
      <c r="F502">
        <v>50</v>
      </c>
      <c r="G502">
        <v>58866.626459587002</v>
      </c>
      <c r="H502">
        <v>14.331612563519499</v>
      </c>
      <c r="I502">
        <v>565.39234626699999</v>
      </c>
      <c r="J502">
        <v>0</v>
      </c>
      <c r="M502">
        <v>2007</v>
      </c>
      <c r="N502">
        <v>139813.36079492301</v>
      </c>
      <c r="O502">
        <v>170369.65423182899</v>
      </c>
      <c r="P502">
        <v>176440.84436749801</v>
      </c>
      <c r="Q502">
        <v>133147.786806285</v>
      </c>
      <c r="R502">
        <v>104293.78608622</v>
      </c>
      <c r="S502">
        <v>92260.233787466001</v>
      </c>
      <c r="T502">
        <v>93637.140576147998</v>
      </c>
      <c r="U502">
        <v>129545.273739713</v>
      </c>
      <c r="V502">
        <v>82692.913353579002</v>
      </c>
      <c r="W502">
        <v>84879.310575566997</v>
      </c>
      <c r="X502">
        <v>92895.977199407993</v>
      </c>
      <c r="Y502">
        <v>116387.480061001</v>
      </c>
      <c r="Z502" s="27">
        <f t="shared" si="10"/>
        <v>1416363.7615796367</v>
      </c>
    </row>
    <row r="503" spans="1:26" x14ac:dyDescent="0.2">
      <c r="A503" s="1">
        <v>38808</v>
      </c>
      <c r="B503">
        <v>2543.67</v>
      </c>
      <c r="C503">
        <v>888639.3</v>
      </c>
      <c r="D503">
        <v>891182.97</v>
      </c>
      <c r="E503">
        <v>891171.20575864997</v>
      </c>
      <c r="F503">
        <v>50</v>
      </c>
      <c r="G503">
        <v>59288.843747694998</v>
      </c>
      <c r="H503">
        <v>15.0312099463621</v>
      </c>
      <c r="I503">
        <v>11.852090013</v>
      </c>
      <c r="J503">
        <v>0</v>
      </c>
      <c r="M503">
        <v>2008</v>
      </c>
      <c r="N503">
        <v>118462.27632332301</v>
      </c>
      <c r="O503">
        <v>152631.047643987</v>
      </c>
      <c r="P503">
        <v>122703.611444364</v>
      </c>
      <c r="Q503">
        <v>171906.23600682299</v>
      </c>
      <c r="R503">
        <v>143771.28887057299</v>
      </c>
      <c r="S503">
        <v>135266.896780854</v>
      </c>
      <c r="T503">
        <v>224076.335519018</v>
      </c>
      <c r="U503">
        <v>118882.836612429</v>
      </c>
      <c r="V503">
        <v>46231.033824145001</v>
      </c>
      <c r="W503">
        <v>100914.663162978</v>
      </c>
      <c r="X503">
        <v>91062.206747122997</v>
      </c>
      <c r="Y503">
        <v>56959.131228856</v>
      </c>
      <c r="Z503" s="27">
        <f t="shared" si="10"/>
        <v>1482867.564164473</v>
      </c>
    </row>
    <row r="504" spans="1:26" x14ac:dyDescent="0.2">
      <c r="A504" s="1">
        <v>38838</v>
      </c>
      <c r="B504">
        <v>3470.97</v>
      </c>
      <c r="C504">
        <v>1052540.55</v>
      </c>
      <c r="D504">
        <v>1056011.52</v>
      </c>
      <c r="E504">
        <v>1076278.8378254101</v>
      </c>
      <c r="F504">
        <v>50</v>
      </c>
      <c r="G504">
        <v>75631.316814859005</v>
      </c>
      <c r="H504">
        <v>14.230674429195499</v>
      </c>
      <c r="I504">
        <v>5.8084181839999998</v>
      </c>
      <c r="J504">
        <v>0</v>
      </c>
      <c r="M504">
        <v>2009</v>
      </c>
      <c r="N504">
        <v>77028.279676791004</v>
      </c>
      <c r="O504">
        <v>45310.607915082001</v>
      </c>
      <c r="P504">
        <v>58477.520951291997</v>
      </c>
      <c r="Q504">
        <v>52432.976963521003</v>
      </c>
      <c r="R504">
        <v>57800.622627236</v>
      </c>
      <c r="S504">
        <v>46161.438474187999</v>
      </c>
      <c r="T504">
        <v>50039.621105999002</v>
      </c>
      <c r="U504">
        <v>78184.520630215993</v>
      </c>
      <c r="V504">
        <v>60907.713091705002</v>
      </c>
      <c r="W504">
        <v>64783.941437704998</v>
      </c>
      <c r="X504">
        <v>66895.268219325997</v>
      </c>
      <c r="Y504">
        <v>64618.807421789999</v>
      </c>
      <c r="Z504" s="27">
        <f t="shared" si="10"/>
        <v>722641.31851485092</v>
      </c>
    </row>
    <row r="505" spans="1:26" x14ac:dyDescent="0.2">
      <c r="A505" s="1">
        <v>38869</v>
      </c>
      <c r="B505">
        <v>3826.62</v>
      </c>
      <c r="C505">
        <v>1367489.72</v>
      </c>
      <c r="D505">
        <v>1371316.34</v>
      </c>
      <c r="E505">
        <v>1370736.1857442199</v>
      </c>
      <c r="F505">
        <v>50</v>
      </c>
      <c r="G505">
        <v>217078.02307064901</v>
      </c>
      <c r="H505">
        <v>6.3145184546737401</v>
      </c>
      <c r="I505">
        <v>6.9970394789999997</v>
      </c>
      <c r="J505">
        <v>0</v>
      </c>
      <c r="M505">
        <v>2010</v>
      </c>
      <c r="N505">
        <v>54565.35133238</v>
      </c>
      <c r="O505">
        <v>342588.26499507</v>
      </c>
      <c r="P505">
        <v>416458.330086648</v>
      </c>
      <c r="Q505">
        <v>435112.18492928398</v>
      </c>
      <c r="R505">
        <v>472108.91980472999</v>
      </c>
      <c r="S505">
        <v>410810.24636924302</v>
      </c>
      <c r="T505">
        <v>439136.82841497299</v>
      </c>
      <c r="U505">
        <v>429190.31375319802</v>
      </c>
      <c r="V505">
        <v>437198.775979581</v>
      </c>
      <c r="W505">
        <v>350941.01824559103</v>
      </c>
      <c r="X505">
        <v>443385.45901243697</v>
      </c>
      <c r="Y505">
        <v>553709.92037151405</v>
      </c>
      <c r="Z505" s="27">
        <f t="shared" si="10"/>
        <v>4785205.613294648</v>
      </c>
    </row>
    <row r="506" spans="1:26" x14ac:dyDescent="0.2">
      <c r="A506" s="1">
        <v>38899</v>
      </c>
      <c r="B506">
        <v>4446.3599999999997</v>
      </c>
      <c r="C506">
        <v>1670088.46</v>
      </c>
      <c r="D506">
        <v>1674534.82</v>
      </c>
      <c r="E506">
        <v>1674798.9568757699</v>
      </c>
      <c r="F506">
        <v>50</v>
      </c>
      <c r="G506">
        <v>144437.990829683</v>
      </c>
      <c r="H506">
        <v>11.590154123093299</v>
      </c>
      <c r="I506">
        <v>-740.38192980199995</v>
      </c>
      <c r="J506">
        <v>0</v>
      </c>
      <c r="M506">
        <v>2011</v>
      </c>
      <c r="N506">
        <v>503270.05829795101</v>
      </c>
      <c r="O506">
        <v>443743.86455988901</v>
      </c>
      <c r="P506">
        <v>452090.417472589</v>
      </c>
      <c r="Q506">
        <v>519268.93891762203</v>
      </c>
      <c r="R506">
        <v>483579.40406041901</v>
      </c>
      <c r="S506">
        <v>468198.88349111198</v>
      </c>
      <c r="T506">
        <v>508309.41338019498</v>
      </c>
      <c r="U506">
        <v>484960.00108343799</v>
      </c>
      <c r="V506">
        <v>377283.77064324002</v>
      </c>
      <c r="W506">
        <v>457619.84300516697</v>
      </c>
      <c r="X506">
        <v>443475.94984706602</v>
      </c>
      <c r="Y506">
        <v>364456.93324167799</v>
      </c>
      <c r="Z506" s="27">
        <f t="shared" si="10"/>
        <v>5506257.4780003661</v>
      </c>
    </row>
    <row r="507" spans="1:26" x14ac:dyDescent="0.2">
      <c r="A507" s="1">
        <v>38930</v>
      </c>
      <c r="B507">
        <v>4869</v>
      </c>
      <c r="C507">
        <v>1556186.42</v>
      </c>
      <c r="D507">
        <v>1561055.42</v>
      </c>
      <c r="E507">
        <v>1560510.8120997001</v>
      </c>
      <c r="F507">
        <v>50</v>
      </c>
      <c r="G507">
        <v>143698.76696647701</v>
      </c>
      <c r="H507">
        <v>10.8598348303648</v>
      </c>
      <c r="I507">
        <v>34.062483323000002</v>
      </c>
      <c r="J507">
        <v>0</v>
      </c>
      <c r="M507">
        <v>2012</v>
      </c>
      <c r="N507">
        <v>336284.02036967</v>
      </c>
      <c r="O507">
        <v>397909.86254663701</v>
      </c>
      <c r="P507">
        <v>472902.95041148202</v>
      </c>
      <c r="Q507">
        <v>379718.49482364702</v>
      </c>
      <c r="R507">
        <v>452378.57055833301</v>
      </c>
      <c r="S507">
        <v>416463.64520057</v>
      </c>
      <c r="T507">
        <v>422924.26742790302</v>
      </c>
      <c r="U507">
        <v>373709.75156937802</v>
      </c>
      <c r="V507">
        <v>349850.28468463803</v>
      </c>
      <c r="W507">
        <v>598549.97663883795</v>
      </c>
      <c r="X507">
        <v>720548.78950419801</v>
      </c>
      <c r="Y507">
        <v>876587.41554597602</v>
      </c>
      <c r="Z507" s="27">
        <f t="shared" si="10"/>
        <v>5797828.0292812707</v>
      </c>
    </row>
    <row r="508" spans="1:26" x14ac:dyDescent="0.2">
      <c r="A508" s="1">
        <v>38961</v>
      </c>
      <c r="B508">
        <v>4113.18</v>
      </c>
      <c r="C508">
        <v>1355210.7</v>
      </c>
      <c r="D508">
        <v>1359323.88</v>
      </c>
      <c r="E508">
        <v>1358884.48119381</v>
      </c>
      <c r="F508">
        <v>50</v>
      </c>
      <c r="G508">
        <v>127503.22203607101</v>
      </c>
      <c r="H508">
        <v>10.657655293289</v>
      </c>
      <c r="I508">
        <v>0.90805032799999996</v>
      </c>
      <c r="J508">
        <v>0</v>
      </c>
      <c r="M508">
        <v>2013</v>
      </c>
      <c r="N508">
        <v>751006.48017538502</v>
      </c>
      <c r="O508">
        <v>679772.21986127796</v>
      </c>
      <c r="P508">
        <v>761696.73856897803</v>
      </c>
      <c r="Q508">
        <v>876812.776044033</v>
      </c>
      <c r="R508">
        <v>877741.41405352298</v>
      </c>
      <c r="S508">
        <v>965700.02870649402</v>
      </c>
      <c r="T508">
        <v>1039798.8217714099</v>
      </c>
      <c r="U508">
        <v>916768.69238596899</v>
      </c>
      <c r="V508">
        <v>813666.03695019695</v>
      </c>
      <c r="W508">
        <v>905637.28557655704</v>
      </c>
      <c r="X508">
        <v>886772.11024497903</v>
      </c>
      <c r="Y508">
        <v>777209.13868535601</v>
      </c>
      <c r="Z508" s="27">
        <f t="shared" si="10"/>
        <v>10252581.743024159</v>
      </c>
    </row>
    <row r="509" spans="1:26" x14ac:dyDescent="0.2">
      <c r="A509" s="1">
        <v>38991</v>
      </c>
      <c r="B509">
        <v>3851</v>
      </c>
      <c r="C509">
        <v>1283115.21</v>
      </c>
      <c r="D509">
        <v>1286966.21</v>
      </c>
      <c r="E509">
        <v>1286695.1301329499</v>
      </c>
      <c r="F509">
        <v>50</v>
      </c>
      <c r="G509">
        <v>132689.848022174</v>
      </c>
      <c r="H509">
        <v>9.6970346115771004</v>
      </c>
      <c r="I509">
        <v>2.9187429680000001</v>
      </c>
      <c r="J509">
        <v>0</v>
      </c>
      <c r="M509">
        <v>2014</v>
      </c>
      <c r="N509">
        <v>746258.00705594698</v>
      </c>
      <c r="O509">
        <v>746406.12362926896</v>
      </c>
      <c r="P509">
        <v>797968.78951261495</v>
      </c>
      <c r="Q509">
        <v>806115.12890591205</v>
      </c>
      <c r="R509">
        <v>776869.07352123095</v>
      </c>
      <c r="S509">
        <v>720637.50850196194</v>
      </c>
      <c r="T509">
        <v>672035.49250624597</v>
      </c>
      <c r="U509">
        <v>722818.841575164</v>
      </c>
      <c r="V509">
        <v>729091.81030113995</v>
      </c>
      <c r="W509">
        <v>747670.52279164805</v>
      </c>
      <c r="X509">
        <v>795916.30221391795</v>
      </c>
      <c r="Y509">
        <v>990668.82287801395</v>
      </c>
      <c r="Z509" s="27">
        <f t="shared" si="10"/>
        <v>9252456.423393067</v>
      </c>
    </row>
    <row r="510" spans="1:26" x14ac:dyDescent="0.2">
      <c r="A510" s="1">
        <v>39022</v>
      </c>
      <c r="B510">
        <v>3481.54</v>
      </c>
      <c r="C510">
        <v>1215408.52</v>
      </c>
      <c r="D510">
        <v>1218890.06</v>
      </c>
      <c r="E510">
        <v>1218330.28361813</v>
      </c>
      <c r="F510">
        <v>50</v>
      </c>
      <c r="G510">
        <v>143456.290284446</v>
      </c>
      <c r="H510">
        <v>8.4927035690215202</v>
      </c>
      <c r="I510">
        <v>1.4648791720000001</v>
      </c>
      <c r="J510">
        <v>0</v>
      </c>
      <c r="M510">
        <v>2015</v>
      </c>
      <c r="N510">
        <v>910181.15371888794</v>
      </c>
      <c r="O510">
        <v>768230.05397125904</v>
      </c>
      <c r="P510">
        <v>651474.03756874194</v>
      </c>
      <c r="Q510">
        <v>603478.36367396498</v>
      </c>
      <c r="R510">
        <v>731022.89888627199</v>
      </c>
      <c r="S510">
        <v>729489.47393621504</v>
      </c>
      <c r="T510">
        <v>678044.09245428001</v>
      </c>
      <c r="U510">
        <v>651815.51236900396</v>
      </c>
      <c r="V510">
        <v>610209.96131858602</v>
      </c>
      <c r="W510">
        <v>618090.47374002601</v>
      </c>
      <c r="X510">
        <v>609446.78527694405</v>
      </c>
      <c r="Y510">
        <v>619257.72560669505</v>
      </c>
      <c r="Z510" s="27">
        <f t="shared" ref="Z510:Z516" si="11">SUM(N510:Y510)</f>
        <v>8180740.5325208763</v>
      </c>
    </row>
    <row r="511" spans="1:26" x14ac:dyDescent="0.2">
      <c r="A511" s="1">
        <v>39052</v>
      </c>
      <c r="B511">
        <v>3937.31</v>
      </c>
      <c r="C511">
        <v>1167761.55</v>
      </c>
      <c r="D511">
        <v>1171698.8600000001</v>
      </c>
      <c r="E511">
        <v>1180396.6021586701</v>
      </c>
      <c r="F511">
        <v>50</v>
      </c>
      <c r="G511">
        <v>121099.30986585699</v>
      </c>
      <c r="H511">
        <v>9.7473566991808092</v>
      </c>
      <c r="I511">
        <v>1.5671284590000001</v>
      </c>
      <c r="J511">
        <v>0</v>
      </c>
      <c r="M511">
        <v>2016</v>
      </c>
      <c r="N511">
        <v>593157.37974733894</v>
      </c>
      <c r="O511">
        <v>530327.35942556302</v>
      </c>
      <c r="P511">
        <v>574074.91722978803</v>
      </c>
      <c r="Q511">
        <v>559920.49200417695</v>
      </c>
      <c r="R511">
        <v>541391.30124963005</v>
      </c>
      <c r="S511">
        <v>532499.70528015005</v>
      </c>
      <c r="T511">
        <v>594535.51965020294</v>
      </c>
      <c r="U511">
        <v>552429.29139998194</v>
      </c>
      <c r="V511">
        <v>524003.83855510101</v>
      </c>
      <c r="W511">
        <v>530541.841476453</v>
      </c>
      <c r="X511">
        <v>470163.12757347501</v>
      </c>
      <c r="Y511">
        <v>443977.85416116897</v>
      </c>
      <c r="Z511" s="27">
        <f t="shared" si="11"/>
        <v>6447022.6277530305</v>
      </c>
    </row>
    <row r="512" spans="1:26" x14ac:dyDescent="0.2">
      <c r="A512" s="1">
        <v>39083</v>
      </c>
      <c r="B512">
        <v>3462.17</v>
      </c>
      <c r="C512">
        <v>1139612.1599999999</v>
      </c>
      <c r="D512">
        <v>1143074.33</v>
      </c>
      <c r="E512">
        <v>1145087.87539246</v>
      </c>
      <c r="F512">
        <v>50</v>
      </c>
      <c r="G512">
        <v>139813.36079492301</v>
      </c>
      <c r="H512">
        <v>8.8672859895923501</v>
      </c>
      <c r="I512">
        <v>94677.179942175993</v>
      </c>
      <c r="J512">
        <v>0</v>
      </c>
      <c r="M512">
        <v>2017</v>
      </c>
      <c r="N512">
        <v>403358.857285059</v>
      </c>
      <c r="O512">
        <v>338158.754218833</v>
      </c>
      <c r="P512">
        <v>384910.94439437398</v>
      </c>
      <c r="Q512">
        <v>393373.85834088997</v>
      </c>
      <c r="R512">
        <v>470326.39842239599</v>
      </c>
      <c r="S512">
        <v>443610.507908814</v>
      </c>
      <c r="T512">
        <v>581125.15602335299</v>
      </c>
      <c r="U512">
        <v>502648.37304927799</v>
      </c>
      <c r="V512">
        <v>488194.49651735497</v>
      </c>
      <c r="W512">
        <v>439334.94857499102</v>
      </c>
      <c r="X512">
        <v>466174.78067975299</v>
      </c>
      <c r="Y512">
        <v>484008.39898529602</v>
      </c>
      <c r="Z512" s="27">
        <f t="shared" si="11"/>
        <v>5395225.4744003918</v>
      </c>
    </row>
    <row r="513" spans="1:26" x14ac:dyDescent="0.2">
      <c r="A513" s="1">
        <v>39114</v>
      </c>
      <c r="B513">
        <v>3223.76</v>
      </c>
      <c r="C513">
        <v>1194493.55</v>
      </c>
      <c r="D513">
        <v>1197717.31</v>
      </c>
      <c r="E513">
        <v>1199124.7783448501</v>
      </c>
      <c r="F513">
        <v>50</v>
      </c>
      <c r="G513">
        <v>170369.65423182899</v>
      </c>
      <c r="H513">
        <v>7.0383753711981898</v>
      </c>
      <c r="I513">
        <v>0.8</v>
      </c>
      <c r="J513">
        <v>0</v>
      </c>
      <c r="M513">
        <v>2018</v>
      </c>
      <c r="N513">
        <v>407928.96899865399</v>
      </c>
      <c r="O513">
        <v>388134.199553627</v>
      </c>
      <c r="P513">
        <v>411843.07396782702</v>
      </c>
      <c r="Q513">
        <v>523003.76847208699</v>
      </c>
      <c r="R513">
        <v>326546.90954959102</v>
      </c>
      <c r="S513">
        <v>346698.82967276103</v>
      </c>
      <c r="T513">
        <v>284979.78664354503</v>
      </c>
      <c r="U513">
        <v>323804.26188069698</v>
      </c>
      <c r="V513">
        <v>415655.81236701697</v>
      </c>
      <c r="W513">
        <v>563812.08178337303</v>
      </c>
      <c r="X513">
        <v>544539.12845927803</v>
      </c>
      <c r="Y513">
        <v>535982.76458240498</v>
      </c>
      <c r="Z513" s="27">
        <f t="shared" si="11"/>
        <v>5072929.5859308615</v>
      </c>
    </row>
    <row r="514" spans="1:26" x14ac:dyDescent="0.2">
      <c r="A514" s="1">
        <v>39142</v>
      </c>
      <c r="B514">
        <v>4850.3500000000004</v>
      </c>
      <c r="C514">
        <v>1425661.39</v>
      </c>
      <c r="D514">
        <v>1430511.74</v>
      </c>
      <c r="E514">
        <v>1431460.30502353</v>
      </c>
      <c r="F514">
        <v>50</v>
      </c>
      <c r="G514">
        <v>176440.84436749801</v>
      </c>
      <c r="H514">
        <v>8.1280689893384093</v>
      </c>
      <c r="I514">
        <v>2663.0505326100001</v>
      </c>
      <c r="J514">
        <v>0</v>
      </c>
      <c r="M514">
        <v>2019</v>
      </c>
      <c r="N514">
        <v>410401.60551161401</v>
      </c>
      <c r="O514">
        <v>357459.20389623102</v>
      </c>
      <c r="P514">
        <v>408908.50355702202</v>
      </c>
      <c r="Q514">
        <v>340405.31049850601</v>
      </c>
      <c r="R514">
        <v>388986.99604241998</v>
      </c>
      <c r="S514">
        <v>393876.584599088</v>
      </c>
      <c r="T514">
        <v>455523.44754834799</v>
      </c>
      <c r="U514">
        <v>490708.91681797197</v>
      </c>
      <c r="V514">
        <v>383882.16306281497</v>
      </c>
      <c r="W514">
        <v>464451.69826236297</v>
      </c>
      <c r="X514">
        <v>479780.13901640102</v>
      </c>
      <c r="Y514">
        <v>414735.89393892698</v>
      </c>
      <c r="Z514" s="27">
        <f t="shared" si="11"/>
        <v>4989120.4627517071</v>
      </c>
    </row>
    <row r="515" spans="1:26" x14ac:dyDescent="0.2">
      <c r="A515" s="1">
        <v>39173</v>
      </c>
      <c r="B515">
        <v>4729.32</v>
      </c>
      <c r="C515">
        <v>1214949.1100000001</v>
      </c>
      <c r="D515">
        <v>1219678.43</v>
      </c>
      <c r="E515">
        <v>1220278.9214596499</v>
      </c>
      <c r="F515">
        <v>50</v>
      </c>
      <c r="G515">
        <v>133147.786806285</v>
      </c>
      <c r="H515">
        <v>9.1642918451717303</v>
      </c>
      <c r="I515">
        <v>-73.744628153999997</v>
      </c>
      <c r="J515">
        <v>0</v>
      </c>
      <c r="M515">
        <v>2020</v>
      </c>
      <c r="N515">
        <v>351230.14273806999</v>
      </c>
      <c r="O515">
        <v>387718.28103190602</v>
      </c>
      <c r="P515">
        <v>403227.56497083802</v>
      </c>
      <c r="Q515">
        <v>339858.97965986701</v>
      </c>
      <c r="R515">
        <v>314942.61063389399</v>
      </c>
      <c r="S515">
        <v>251718.38535359199</v>
      </c>
      <c r="T515">
        <v>137804.07569560499</v>
      </c>
      <c r="U515">
        <v>175177.86255809199</v>
      </c>
      <c r="V515">
        <v>263290.28169087099</v>
      </c>
      <c r="W515">
        <v>232783.47588014801</v>
      </c>
      <c r="X515">
        <v>259482.20232786899</v>
      </c>
      <c r="Y515">
        <v>264828.00228049699</v>
      </c>
      <c r="Z515" s="27">
        <f t="shared" si="11"/>
        <v>3382061.8648212482</v>
      </c>
    </row>
    <row r="516" spans="1:26" x14ac:dyDescent="0.2">
      <c r="A516" s="1">
        <v>39203</v>
      </c>
      <c r="B516">
        <v>5132.1899999999996</v>
      </c>
      <c r="C516">
        <v>1378401.21</v>
      </c>
      <c r="D516">
        <v>1383533.4</v>
      </c>
      <c r="E516">
        <v>1383645.18564377</v>
      </c>
      <c r="F516">
        <v>50</v>
      </c>
      <c r="G516">
        <v>104293.78608622</v>
      </c>
      <c r="H516">
        <v>13.2668280399746</v>
      </c>
      <c r="I516">
        <v>2.54</v>
      </c>
      <c r="J516">
        <v>0</v>
      </c>
      <c r="M516">
        <v>2021</v>
      </c>
      <c r="N516">
        <v>50185.149616019</v>
      </c>
      <c r="O516">
        <v>42687.799237656996</v>
      </c>
      <c r="P516">
        <v>54585.546615264</v>
      </c>
      <c r="Q516">
        <v>52658.308060260002</v>
      </c>
      <c r="R516">
        <v>44727.935905072998</v>
      </c>
      <c r="S516">
        <v>44933.543950858999</v>
      </c>
      <c r="T516">
        <v>47630.762371545003</v>
      </c>
      <c r="U516">
        <v>41739.396158805001</v>
      </c>
      <c r="V516">
        <v>10807.220665762999</v>
      </c>
      <c r="W516">
        <v>20632.421370184002</v>
      </c>
      <c r="X516">
        <v>41827.714273005004</v>
      </c>
      <c r="Y516">
        <v>43341.790992699003</v>
      </c>
      <c r="Z516" s="27">
        <f t="shared" si="11"/>
        <v>495757.58921713301</v>
      </c>
    </row>
    <row r="517" spans="1:26" x14ac:dyDescent="0.2">
      <c r="A517" s="1">
        <v>39234</v>
      </c>
      <c r="B517">
        <v>4471.8100000000004</v>
      </c>
      <c r="C517">
        <v>1409995.33</v>
      </c>
      <c r="D517">
        <v>1414467.14</v>
      </c>
      <c r="E517">
        <v>1414749.33969074</v>
      </c>
      <c r="F517">
        <v>50</v>
      </c>
      <c r="G517">
        <v>92260.233787466001</v>
      </c>
      <c r="H517">
        <v>15.338079109948399</v>
      </c>
      <c r="I517">
        <v>345.42484374999998</v>
      </c>
      <c r="J517">
        <v>0</v>
      </c>
    </row>
    <row r="518" spans="1:26" x14ac:dyDescent="0.2">
      <c r="A518" s="1">
        <v>39264</v>
      </c>
      <c r="B518">
        <v>4318.49</v>
      </c>
      <c r="C518">
        <v>1493965.55</v>
      </c>
      <c r="D518">
        <v>1498284.04</v>
      </c>
      <c r="E518">
        <v>1499108.61795247</v>
      </c>
      <c r="F518">
        <v>50</v>
      </c>
      <c r="G518">
        <v>93637.140576147998</v>
      </c>
      <c r="H518">
        <v>16.015825067029599</v>
      </c>
      <c r="I518">
        <v>567.44529197400004</v>
      </c>
      <c r="J518">
        <v>0</v>
      </c>
    </row>
    <row r="519" spans="1:26" x14ac:dyDescent="0.2">
      <c r="A519" s="1">
        <v>39295</v>
      </c>
      <c r="B519">
        <v>4075.56</v>
      </c>
      <c r="C519">
        <v>1230847.55</v>
      </c>
      <c r="D519">
        <v>1234923.1100000001</v>
      </c>
      <c r="E519">
        <v>1234093.2378257299</v>
      </c>
      <c r="F519">
        <v>50</v>
      </c>
      <c r="G519">
        <v>129545.273739713</v>
      </c>
      <c r="H519">
        <v>9.5290112640447209</v>
      </c>
      <c r="I519">
        <v>345.13484375000002</v>
      </c>
      <c r="J519">
        <v>0</v>
      </c>
    </row>
    <row r="520" spans="1:26" x14ac:dyDescent="0.2">
      <c r="A520" s="1">
        <v>39326</v>
      </c>
      <c r="B520">
        <v>4344.33</v>
      </c>
      <c r="C520">
        <v>1656775.83</v>
      </c>
      <c r="D520">
        <v>1661120.16</v>
      </c>
      <c r="E520">
        <v>1661119.42682221</v>
      </c>
      <c r="F520">
        <v>50</v>
      </c>
      <c r="G520">
        <v>82692.913353579002</v>
      </c>
      <c r="H520">
        <v>20.091981577210301</v>
      </c>
      <c r="I520">
        <v>345.06484375000002</v>
      </c>
      <c r="J520">
        <v>0</v>
      </c>
    </row>
    <row r="521" spans="1:26" x14ac:dyDescent="0.2">
      <c r="A521" s="1">
        <v>39356</v>
      </c>
      <c r="B521">
        <v>2194.8000000000002</v>
      </c>
      <c r="C521">
        <v>2028807.21</v>
      </c>
      <c r="D521">
        <v>2031002.01</v>
      </c>
      <c r="E521">
        <v>2031002.0037080201</v>
      </c>
      <c r="F521">
        <v>50</v>
      </c>
      <c r="G521">
        <v>84879.310575566997</v>
      </c>
      <c r="H521">
        <v>24.276502870439</v>
      </c>
      <c r="I521">
        <v>29570.823120616998</v>
      </c>
      <c r="J521">
        <v>0</v>
      </c>
    </row>
    <row r="522" spans="1:26" x14ac:dyDescent="0.2">
      <c r="A522" s="1">
        <v>39387</v>
      </c>
      <c r="B522">
        <v>6319.71</v>
      </c>
      <c r="C522">
        <v>2405610.64</v>
      </c>
      <c r="D522">
        <v>2411930.35</v>
      </c>
      <c r="E522">
        <v>2411930.7830715999</v>
      </c>
      <c r="F522">
        <v>50</v>
      </c>
      <c r="G522">
        <v>92895.977199407993</v>
      </c>
      <c r="H522">
        <v>25.9777173034005</v>
      </c>
      <c r="I522">
        <v>1294.651237758</v>
      </c>
      <c r="J522">
        <v>0</v>
      </c>
    </row>
    <row r="523" spans="1:26" x14ac:dyDescent="0.2">
      <c r="A523" s="1">
        <v>39417</v>
      </c>
      <c r="B523">
        <v>4462.8599999999997</v>
      </c>
      <c r="C523">
        <v>2350357.8199999998</v>
      </c>
      <c r="D523">
        <v>2354820.6800000002</v>
      </c>
      <c r="E523">
        <v>2354851.82316068</v>
      </c>
      <c r="F523">
        <v>50</v>
      </c>
      <c r="G523">
        <v>116387.480061001</v>
      </c>
      <c r="H523">
        <v>20.232861279654401</v>
      </c>
      <c r="I523">
        <v>-8.4397899999999998E-2</v>
      </c>
      <c r="J523">
        <v>0</v>
      </c>
    </row>
    <row r="524" spans="1:26" x14ac:dyDescent="0.2">
      <c r="A524" s="1">
        <v>39448</v>
      </c>
      <c r="B524">
        <v>8834.98</v>
      </c>
      <c r="C524">
        <v>2421619.85</v>
      </c>
      <c r="D524">
        <v>2430454.83</v>
      </c>
      <c r="E524">
        <v>2430454.3988979599</v>
      </c>
      <c r="F524">
        <v>50</v>
      </c>
      <c r="G524">
        <v>118462.27632332301</v>
      </c>
      <c r="H524">
        <v>20.516695055432201</v>
      </c>
      <c r="I524">
        <v>0</v>
      </c>
      <c r="J524">
        <v>0</v>
      </c>
    </row>
    <row r="525" spans="1:26" x14ac:dyDescent="0.2">
      <c r="A525" s="1">
        <v>39479</v>
      </c>
      <c r="B525">
        <v>4424.08</v>
      </c>
      <c r="C525">
        <v>1934366.44</v>
      </c>
      <c r="D525">
        <v>1938790.52</v>
      </c>
      <c r="E525">
        <v>1938790.3541348099</v>
      </c>
      <c r="F525">
        <v>50</v>
      </c>
      <c r="G525">
        <v>152631.047643987</v>
      </c>
      <c r="H525">
        <v>12.7024689859854</v>
      </c>
      <c r="I525">
        <v>0.79486140000000005</v>
      </c>
      <c r="J525">
        <v>0</v>
      </c>
    </row>
    <row r="526" spans="1:26" x14ac:dyDescent="0.2">
      <c r="A526" s="1">
        <v>39508</v>
      </c>
      <c r="B526">
        <v>4994.58</v>
      </c>
      <c r="C526">
        <v>2323775.14</v>
      </c>
      <c r="D526">
        <v>2328769.7200000002</v>
      </c>
      <c r="E526">
        <v>2328769.59319381</v>
      </c>
      <c r="F526">
        <v>50</v>
      </c>
      <c r="G526">
        <v>122703.611444364</v>
      </c>
      <c r="H526">
        <v>18.980537705539099</v>
      </c>
      <c r="I526">
        <v>210.93043175599999</v>
      </c>
      <c r="J526">
        <v>0</v>
      </c>
    </row>
    <row r="527" spans="1:26" x14ac:dyDescent="0.2">
      <c r="A527" s="1">
        <v>39539</v>
      </c>
      <c r="B527">
        <v>8914.84</v>
      </c>
      <c r="C527">
        <v>2799819.48</v>
      </c>
      <c r="D527">
        <v>2808734.32</v>
      </c>
      <c r="E527">
        <v>2800848.29410986</v>
      </c>
      <c r="F527">
        <v>50</v>
      </c>
      <c r="G527">
        <v>171906.23600682299</v>
      </c>
      <c r="H527">
        <v>16.293757657907499</v>
      </c>
      <c r="I527">
        <v>150.25526837199999</v>
      </c>
      <c r="J527">
        <v>0</v>
      </c>
    </row>
    <row r="528" spans="1:26" x14ac:dyDescent="0.2">
      <c r="A528" s="1">
        <v>39569</v>
      </c>
      <c r="B528">
        <v>18995.830000000002</v>
      </c>
      <c r="C528">
        <v>3307559.78</v>
      </c>
      <c r="D528">
        <v>3326555.61</v>
      </c>
      <c r="E528">
        <v>3326596.8181240698</v>
      </c>
      <c r="F528">
        <v>50</v>
      </c>
      <c r="G528">
        <v>143771.28887057299</v>
      </c>
      <c r="H528">
        <v>23.1383068541355</v>
      </c>
      <c r="I528">
        <v>27.380577809999998</v>
      </c>
      <c r="J528">
        <v>0</v>
      </c>
    </row>
    <row r="529" spans="1:10" x14ac:dyDescent="0.2">
      <c r="A529" s="1">
        <v>39600</v>
      </c>
      <c r="B529">
        <v>14505.91</v>
      </c>
      <c r="C529">
        <v>3508183.06</v>
      </c>
      <c r="D529">
        <v>3522688.97</v>
      </c>
      <c r="E529">
        <v>3534078.3852200401</v>
      </c>
      <c r="F529">
        <v>50</v>
      </c>
      <c r="G529">
        <v>135266.896780854</v>
      </c>
      <c r="H529">
        <v>26.126718512180702</v>
      </c>
      <c r="I529">
        <v>1.750989535</v>
      </c>
      <c r="J529">
        <v>0</v>
      </c>
    </row>
    <row r="530" spans="1:10" x14ac:dyDescent="0.2">
      <c r="A530" s="1">
        <v>39630</v>
      </c>
      <c r="B530">
        <v>4562.6400000000003</v>
      </c>
      <c r="C530">
        <v>6524497.8899999997</v>
      </c>
      <c r="D530">
        <v>6529060.5300000003</v>
      </c>
      <c r="E530">
        <v>6529030.4095067699</v>
      </c>
      <c r="F530">
        <v>50</v>
      </c>
      <c r="G530">
        <v>224076.335519018</v>
      </c>
      <c r="H530">
        <v>29.1375276002879</v>
      </c>
      <c r="I530">
        <v>1.25E-3</v>
      </c>
      <c r="J530">
        <v>0</v>
      </c>
    </row>
    <row r="531" spans="1:10" x14ac:dyDescent="0.2">
      <c r="A531" s="1">
        <v>39661</v>
      </c>
      <c r="B531">
        <v>8319.1</v>
      </c>
      <c r="C531">
        <v>4397497.7</v>
      </c>
      <c r="D531">
        <v>4405816.8</v>
      </c>
      <c r="E531">
        <v>4405826.0696165403</v>
      </c>
      <c r="F531">
        <v>50</v>
      </c>
      <c r="G531">
        <v>118882.836612429</v>
      </c>
      <c r="H531">
        <v>37.0602986091723</v>
      </c>
      <c r="I531">
        <v>7.3547455199999998</v>
      </c>
      <c r="J531">
        <v>0</v>
      </c>
    </row>
    <row r="532" spans="1:10" x14ac:dyDescent="0.2">
      <c r="A532" s="1">
        <v>39692</v>
      </c>
      <c r="B532">
        <v>1351.85</v>
      </c>
      <c r="C532">
        <v>793803.12</v>
      </c>
      <c r="D532">
        <v>795154.97</v>
      </c>
      <c r="E532">
        <v>795154.84491903195</v>
      </c>
      <c r="F532">
        <v>50</v>
      </c>
      <c r="G532">
        <v>46231.033824145001</v>
      </c>
      <c r="H532">
        <v>17.199909010631501</v>
      </c>
      <c r="I532">
        <v>14.730323691000001</v>
      </c>
      <c r="J532">
        <v>0</v>
      </c>
    </row>
    <row r="533" spans="1:10" x14ac:dyDescent="0.2">
      <c r="A533" s="1">
        <v>39722</v>
      </c>
      <c r="B533">
        <v>1897.7</v>
      </c>
      <c r="C533">
        <v>1700275.31</v>
      </c>
      <c r="D533">
        <v>1702173.01</v>
      </c>
      <c r="E533">
        <v>1702843.7110365999</v>
      </c>
      <c r="F533">
        <v>50</v>
      </c>
      <c r="G533">
        <v>100914.663162978</v>
      </c>
      <c r="H533">
        <v>16.874099319129598</v>
      </c>
      <c r="I533">
        <v>0.33793200000000001</v>
      </c>
      <c r="J533">
        <v>0</v>
      </c>
    </row>
    <row r="534" spans="1:10" x14ac:dyDescent="0.2">
      <c r="A534" s="1">
        <v>39753</v>
      </c>
      <c r="B534">
        <v>1469.94</v>
      </c>
      <c r="C534">
        <v>1771580.7</v>
      </c>
      <c r="D534">
        <v>1773050.64</v>
      </c>
      <c r="E534">
        <v>1773073.2893558999</v>
      </c>
      <c r="F534">
        <v>50</v>
      </c>
      <c r="G534">
        <v>91062.206747122997</v>
      </c>
      <c r="H534">
        <v>19.470959280663902</v>
      </c>
      <c r="I534">
        <v>-4.7697752739999997</v>
      </c>
      <c r="J534">
        <v>0</v>
      </c>
    </row>
    <row r="535" spans="1:10" x14ac:dyDescent="0.2">
      <c r="A535" s="1">
        <v>39783</v>
      </c>
      <c r="B535">
        <v>1528.14</v>
      </c>
      <c r="C535">
        <v>623171.18999999994</v>
      </c>
      <c r="D535">
        <v>624699.32999999996</v>
      </c>
      <c r="E535">
        <v>624699.05719433597</v>
      </c>
      <c r="F535">
        <v>50</v>
      </c>
      <c r="G535">
        <v>56959.131228856</v>
      </c>
      <c r="H535">
        <v>10.967496233121199</v>
      </c>
      <c r="I535">
        <v>0</v>
      </c>
      <c r="J535">
        <v>0</v>
      </c>
    </row>
    <row r="536" spans="1:10" x14ac:dyDescent="0.2">
      <c r="A536" s="1">
        <v>39814</v>
      </c>
      <c r="B536">
        <v>2532.8000000000002</v>
      </c>
      <c r="C536">
        <v>850995.6</v>
      </c>
      <c r="D536">
        <v>853528.4</v>
      </c>
      <c r="E536">
        <v>853528.43274486996</v>
      </c>
      <c r="F536">
        <v>50</v>
      </c>
      <c r="G536">
        <v>77028.279676791004</v>
      </c>
      <c r="H536">
        <v>11.0808981105409</v>
      </c>
      <c r="I536">
        <v>14.085983905999999</v>
      </c>
      <c r="J536">
        <v>0</v>
      </c>
    </row>
    <row r="537" spans="1:10" x14ac:dyDescent="0.2">
      <c r="A537" s="1">
        <v>39845</v>
      </c>
      <c r="B537">
        <v>3755.21</v>
      </c>
      <c r="C537">
        <v>836414.55</v>
      </c>
      <c r="D537">
        <v>840169.76</v>
      </c>
      <c r="E537">
        <v>886811.86529113795</v>
      </c>
      <c r="F537">
        <v>50</v>
      </c>
      <c r="G537">
        <v>45310.607915082001</v>
      </c>
      <c r="H537">
        <v>19.572763631540901</v>
      </c>
      <c r="I537">
        <v>41.953432190000001</v>
      </c>
      <c r="J537">
        <v>0</v>
      </c>
    </row>
    <row r="538" spans="1:10" x14ac:dyDescent="0.2">
      <c r="A538" s="1">
        <v>39873</v>
      </c>
      <c r="B538">
        <v>4992.2700000000004</v>
      </c>
      <c r="C538">
        <v>859224.1</v>
      </c>
      <c r="D538">
        <v>864216.37</v>
      </c>
      <c r="E538">
        <v>893299.19106652495</v>
      </c>
      <c r="F538">
        <v>50</v>
      </c>
      <c r="G538">
        <v>58477.520951291997</v>
      </c>
      <c r="H538">
        <v>15.276121991186001</v>
      </c>
      <c r="I538">
        <v>10.552727552</v>
      </c>
      <c r="J538">
        <v>0</v>
      </c>
    </row>
    <row r="539" spans="1:10" x14ac:dyDescent="0.2">
      <c r="A539" s="1">
        <v>39904</v>
      </c>
      <c r="B539">
        <v>6871.22</v>
      </c>
      <c r="C539">
        <v>842454.62</v>
      </c>
      <c r="D539">
        <v>849325.84</v>
      </c>
      <c r="E539">
        <v>878558.64324298897</v>
      </c>
      <c r="F539">
        <v>50</v>
      </c>
      <c r="G539">
        <v>52432.976963521003</v>
      </c>
      <c r="H539">
        <v>16.756056055178998</v>
      </c>
      <c r="I539">
        <v>11.257897679999999</v>
      </c>
      <c r="J539">
        <v>0</v>
      </c>
    </row>
    <row r="540" spans="1:10" x14ac:dyDescent="0.2">
      <c r="A540" s="1">
        <v>39934</v>
      </c>
      <c r="B540">
        <v>8632.25</v>
      </c>
      <c r="C540">
        <v>1055405.1599999999</v>
      </c>
      <c r="D540">
        <v>1064037.4099999999</v>
      </c>
      <c r="E540">
        <v>1096884.81477271</v>
      </c>
      <c r="F540">
        <v>50</v>
      </c>
      <c r="G540">
        <v>57800.622627236</v>
      </c>
      <c r="H540">
        <v>18.977236126754601</v>
      </c>
      <c r="I540">
        <v>11.249097782</v>
      </c>
      <c r="J540">
        <v>0</v>
      </c>
    </row>
    <row r="541" spans="1:10" x14ac:dyDescent="0.2">
      <c r="A541" s="1">
        <v>39965</v>
      </c>
      <c r="B541">
        <v>8941.27</v>
      </c>
      <c r="C541">
        <v>1158965.94</v>
      </c>
      <c r="D541">
        <v>1167907.21</v>
      </c>
      <c r="E541">
        <v>1202959.42922489</v>
      </c>
      <c r="F541">
        <v>50</v>
      </c>
      <c r="G541">
        <v>46161.438474187999</v>
      </c>
      <c r="H541">
        <v>26.0600924584026</v>
      </c>
      <c r="I541">
        <v>11.925425307999999</v>
      </c>
      <c r="J541">
        <v>0</v>
      </c>
    </row>
    <row r="542" spans="1:10" x14ac:dyDescent="0.2">
      <c r="A542" s="1">
        <v>39995</v>
      </c>
      <c r="B542">
        <v>7071.36</v>
      </c>
      <c r="C542">
        <v>1086692.5</v>
      </c>
      <c r="D542">
        <v>1093763.8600000001</v>
      </c>
      <c r="E542">
        <v>1093764.00819102</v>
      </c>
      <c r="F542">
        <v>50</v>
      </c>
      <c r="G542">
        <v>50039.621105999002</v>
      </c>
      <c r="H542">
        <v>21.858016456717198</v>
      </c>
      <c r="I542">
        <v>2.8534318019999998</v>
      </c>
      <c r="J542">
        <v>0</v>
      </c>
    </row>
    <row r="543" spans="1:10" x14ac:dyDescent="0.2">
      <c r="A543" s="1">
        <v>40026</v>
      </c>
      <c r="B543">
        <v>8764.15</v>
      </c>
      <c r="C543">
        <v>1521413.33</v>
      </c>
      <c r="D543">
        <v>1530177.48</v>
      </c>
      <c r="E543">
        <v>1530177.27933715</v>
      </c>
      <c r="F543">
        <v>50</v>
      </c>
      <c r="G543">
        <v>78184.520630215993</v>
      </c>
      <c r="H543">
        <v>19.572357057087299</v>
      </c>
      <c r="I543">
        <v>78.074774650999998</v>
      </c>
      <c r="J543">
        <v>0</v>
      </c>
    </row>
    <row r="544" spans="1:10" x14ac:dyDescent="0.2">
      <c r="A544" s="1">
        <v>40057</v>
      </c>
      <c r="B544">
        <v>12353.21</v>
      </c>
      <c r="C544">
        <v>1421562.18</v>
      </c>
      <c r="D544">
        <v>1433915.39</v>
      </c>
      <c r="E544">
        <v>1433915.07824994</v>
      </c>
      <c r="F544">
        <v>50</v>
      </c>
      <c r="G544">
        <v>60907.713091705002</v>
      </c>
      <c r="H544">
        <v>23.5435688511166</v>
      </c>
      <c r="I544">
        <v>69.858488671000003</v>
      </c>
      <c r="J544">
        <v>0</v>
      </c>
    </row>
    <row r="545" spans="1:10" x14ac:dyDescent="0.2">
      <c r="A545" s="1">
        <v>40087</v>
      </c>
      <c r="B545">
        <v>11686.87</v>
      </c>
      <c r="C545">
        <v>1732963.54</v>
      </c>
      <c r="D545">
        <v>1744650.41</v>
      </c>
      <c r="E545">
        <v>1744677.471869</v>
      </c>
      <c r="F545">
        <v>50</v>
      </c>
      <c r="G545">
        <v>64783.941437704998</v>
      </c>
      <c r="H545">
        <v>26.9317478508273</v>
      </c>
      <c r="I545">
        <v>67.303714033999995</v>
      </c>
      <c r="J545">
        <v>0</v>
      </c>
    </row>
    <row r="546" spans="1:10" x14ac:dyDescent="0.2">
      <c r="A546" s="1">
        <v>40118</v>
      </c>
      <c r="B546">
        <v>5088.57</v>
      </c>
      <c r="C546">
        <v>1715242.68</v>
      </c>
      <c r="D546">
        <v>1720331.25</v>
      </c>
      <c r="E546">
        <v>1720331.1686477</v>
      </c>
      <c r="F546">
        <v>50</v>
      </c>
      <c r="G546">
        <v>66895.268219325997</v>
      </c>
      <c r="H546">
        <v>25.7536534183524</v>
      </c>
      <c r="I546">
        <v>2466.38440055</v>
      </c>
      <c r="J546">
        <v>0</v>
      </c>
    </row>
    <row r="547" spans="1:10" x14ac:dyDescent="0.2">
      <c r="A547" s="1">
        <v>40148</v>
      </c>
      <c r="B547">
        <v>5061.55</v>
      </c>
      <c r="C547">
        <v>1722936.8</v>
      </c>
      <c r="D547">
        <v>1727998.35</v>
      </c>
      <c r="E547">
        <v>1727998.0681781999</v>
      </c>
      <c r="F547">
        <v>50</v>
      </c>
      <c r="G547">
        <v>64618.807421789999</v>
      </c>
      <c r="H547">
        <v>26.742319295554299</v>
      </c>
      <c r="I547">
        <v>58.712393245000001</v>
      </c>
      <c r="J547">
        <v>0</v>
      </c>
    </row>
    <row r="548" spans="1:10" x14ac:dyDescent="0.2">
      <c r="A548" s="1">
        <v>40179</v>
      </c>
      <c r="B548">
        <v>3593.36</v>
      </c>
      <c r="C548">
        <v>1746778.6</v>
      </c>
      <c r="D548">
        <v>1750371.96</v>
      </c>
      <c r="E548">
        <v>1750399.9133925899</v>
      </c>
      <c r="F548">
        <v>50</v>
      </c>
      <c r="G548">
        <v>54565.35133238</v>
      </c>
      <c r="H548">
        <v>32.078975011441401</v>
      </c>
      <c r="I548">
        <v>0.62848934400000001</v>
      </c>
      <c r="J548">
        <v>0</v>
      </c>
    </row>
    <row r="549" spans="1:10" x14ac:dyDescent="0.2">
      <c r="A549" s="1">
        <v>40210</v>
      </c>
      <c r="B549">
        <v>8600.39</v>
      </c>
      <c r="C549">
        <v>1785623.71</v>
      </c>
      <c r="D549">
        <v>1794224.1</v>
      </c>
      <c r="E549">
        <v>1794077.8762862899</v>
      </c>
      <c r="F549">
        <v>50</v>
      </c>
      <c r="G549">
        <v>342588.26499507</v>
      </c>
      <c r="H549">
        <v>5.2368364201181796</v>
      </c>
      <c r="I549">
        <v>0.82694498299999997</v>
      </c>
      <c r="J549">
        <v>0</v>
      </c>
    </row>
    <row r="550" spans="1:10" x14ac:dyDescent="0.2">
      <c r="A550" s="1">
        <v>40238</v>
      </c>
      <c r="B550">
        <v>2410.2600000000002</v>
      </c>
      <c r="C550">
        <v>1150612.99</v>
      </c>
      <c r="D550">
        <v>1153023.25</v>
      </c>
      <c r="E550">
        <v>1153038.77684896</v>
      </c>
      <c r="F550">
        <v>50</v>
      </c>
      <c r="G550">
        <v>416458.330086648</v>
      </c>
      <c r="H550">
        <v>2.76867742472353</v>
      </c>
      <c r="I550">
        <v>0</v>
      </c>
      <c r="J550">
        <v>0</v>
      </c>
    </row>
    <row r="551" spans="1:10" x14ac:dyDescent="0.2">
      <c r="A551" s="1">
        <v>40269</v>
      </c>
      <c r="B551">
        <v>2575.87</v>
      </c>
      <c r="C551">
        <v>1253615.53</v>
      </c>
      <c r="D551">
        <v>1256191.3999999999</v>
      </c>
      <c r="E551">
        <v>1258184.9546850501</v>
      </c>
      <c r="F551">
        <v>50</v>
      </c>
      <c r="G551">
        <v>435112.18492928398</v>
      </c>
      <c r="H551">
        <v>2.8917967193001801</v>
      </c>
      <c r="I551">
        <v>71.034220980000001</v>
      </c>
      <c r="J551">
        <v>0</v>
      </c>
    </row>
    <row r="552" spans="1:10" x14ac:dyDescent="0.2">
      <c r="A552" s="1">
        <v>40299</v>
      </c>
      <c r="B552">
        <v>3325.66</v>
      </c>
      <c r="C552">
        <v>1835479.44</v>
      </c>
      <c r="D552">
        <v>1838805.1</v>
      </c>
      <c r="E552">
        <v>1835336.27805512</v>
      </c>
      <c r="F552">
        <v>50</v>
      </c>
      <c r="G552">
        <v>472108.91980472999</v>
      </c>
      <c r="H552">
        <v>3.8875937887388998</v>
      </c>
      <c r="I552">
        <v>31.426185975999999</v>
      </c>
      <c r="J552">
        <v>0</v>
      </c>
    </row>
    <row r="553" spans="1:10" x14ac:dyDescent="0.2">
      <c r="A553" s="1">
        <v>40330</v>
      </c>
      <c r="B553">
        <v>3534.57</v>
      </c>
      <c r="C553">
        <v>1418278.58</v>
      </c>
      <c r="D553">
        <v>1421813.15</v>
      </c>
      <c r="E553">
        <v>1418399.0617887001</v>
      </c>
      <c r="F553">
        <v>50</v>
      </c>
      <c r="G553">
        <v>410810.24636924302</v>
      </c>
      <c r="H553">
        <v>3.4527275885472899</v>
      </c>
      <c r="I553">
        <v>16.809508296000001</v>
      </c>
      <c r="J553">
        <v>0</v>
      </c>
    </row>
    <row r="554" spans="1:10" x14ac:dyDescent="0.2">
      <c r="A554" s="1">
        <v>40360</v>
      </c>
      <c r="B554">
        <v>5613.93</v>
      </c>
      <c r="C554">
        <v>1892944.37</v>
      </c>
      <c r="D554">
        <v>1898558.3</v>
      </c>
      <c r="E554">
        <v>1899024.36217033</v>
      </c>
      <c r="F554">
        <v>50</v>
      </c>
      <c r="G554">
        <v>439136.82841497299</v>
      </c>
      <c r="H554">
        <v>4.3244586645102299</v>
      </c>
      <c r="I554">
        <v>4.7003743399999998</v>
      </c>
      <c r="J554">
        <v>0</v>
      </c>
    </row>
    <row r="555" spans="1:10" x14ac:dyDescent="0.2">
      <c r="A555" s="1">
        <v>40391</v>
      </c>
      <c r="B555">
        <v>5491.95</v>
      </c>
      <c r="C555">
        <v>2056289.28</v>
      </c>
      <c r="D555">
        <v>2061781.23</v>
      </c>
      <c r="E555">
        <v>2060388.1757167201</v>
      </c>
      <c r="F555">
        <v>50</v>
      </c>
      <c r="G555">
        <v>429190.31375319802</v>
      </c>
      <c r="H555">
        <v>4.8006400372511999</v>
      </c>
      <c r="I555">
        <v>2.8087286E-2</v>
      </c>
      <c r="J555">
        <v>0</v>
      </c>
    </row>
    <row r="556" spans="1:10" x14ac:dyDescent="0.2">
      <c r="A556" s="1">
        <v>40422</v>
      </c>
      <c r="B556">
        <v>5070.26</v>
      </c>
      <c r="C556">
        <v>2162167.0499999998</v>
      </c>
      <c r="D556">
        <v>2167237.31</v>
      </c>
      <c r="E556">
        <v>2167258.1208566702</v>
      </c>
      <c r="F556">
        <v>50</v>
      </c>
      <c r="G556">
        <v>437198.775979581</v>
      </c>
      <c r="H556">
        <v>4.9918391673160203</v>
      </c>
      <c r="I556">
        <v>15167.852980821001</v>
      </c>
      <c r="J556">
        <v>0</v>
      </c>
    </row>
    <row r="557" spans="1:10" x14ac:dyDescent="0.2">
      <c r="A557" s="1">
        <v>40452</v>
      </c>
      <c r="B557">
        <v>7981.67</v>
      </c>
      <c r="C557">
        <v>2815298.28</v>
      </c>
      <c r="D557">
        <v>2823279.95</v>
      </c>
      <c r="E557">
        <v>2823158.3271658998</v>
      </c>
      <c r="F557">
        <v>50</v>
      </c>
      <c r="G557">
        <v>350941.01824559103</v>
      </c>
      <c r="H557">
        <v>8.0458586824373093</v>
      </c>
      <c r="I557">
        <v>463.51150877700002</v>
      </c>
      <c r="J557">
        <v>0</v>
      </c>
    </row>
    <row r="558" spans="1:10" x14ac:dyDescent="0.2">
      <c r="A558" s="1">
        <v>40483</v>
      </c>
      <c r="B558">
        <v>5881.1</v>
      </c>
      <c r="C558">
        <v>1989082.72</v>
      </c>
      <c r="D558">
        <v>1994963.82</v>
      </c>
      <c r="E558">
        <v>1994912.1041091401</v>
      </c>
      <c r="F558">
        <v>50</v>
      </c>
      <c r="G558">
        <v>443385.45901243697</v>
      </c>
      <c r="H558">
        <v>4.4999989265561897</v>
      </c>
      <c r="I558">
        <v>321.98549744600001</v>
      </c>
      <c r="J558">
        <v>0</v>
      </c>
    </row>
    <row r="559" spans="1:10" x14ac:dyDescent="0.2">
      <c r="A559" s="1">
        <v>40513</v>
      </c>
      <c r="B559">
        <v>7275.92</v>
      </c>
      <c r="C559">
        <v>2375847.14</v>
      </c>
      <c r="D559">
        <v>2383123.06</v>
      </c>
      <c r="E559">
        <v>2383136.9258099901</v>
      </c>
      <c r="F559">
        <v>50</v>
      </c>
      <c r="G559">
        <v>553709.92037151405</v>
      </c>
      <c r="H559">
        <v>4.3040190436041303</v>
      </c>
      <c r="I559">
        <v>41.116101528999998</v>
      </c>
      <c r="J559">
        <v>0</v>
      </c>
    </row>
    <row r="560" spans="1:10" x14ac:dyDescent="0.2">
      <c r="A560" s="1">
        <v>40544</v>
      </c>
      <c r="B560">
        <v>4085.09</v>
      </c>
      <c r="C560">
        <v>2435008.44</v>
      </c>
      <c r="D560">
        <v>2439093.5299999998</v>
      </c>
      <c r="E560">
        <v>2445468.78607105</v>
      </c>
      <c r="F560">
        <v>50</v>
      </c>
      <c r="G560">
        <v>503270.05829795101</v>
      </c>
      <c r="H560">
        <v>4.8593072276963696</v>
      </c>
      <c r="I560">
        <v>75.045699353000003</v>
      </c>
      <c r="J560">
        <v>0</v>
      </c>
    </row>
    <row r="561" spans="1:10" x14ac:dyDescent="0.2">
      <c r="A561" s="1">
        <v>40575</v>
      </c>
      <c r="B561">
        <v>2318.35</v>
      </c>
      <c r="C561">
        <v>2252036.2599999998</v>
      </c>
      <c r="D561">
        <v>2254354.61</v>
      </c>
      <c r="E561">
        <v>2261663.42948065</v>
      </c>
      <c r="F561">
        <v>50</v>
      </c>
      <c r="G561">
        <v>443743.86455988901</v>
      </c>
      <c r="H561">
        <v>5.0976368304559898</v>
      </c>
      <c r="I561">
        <v>381.63778871400001</v>
      </c>
      <c r="J561">
        <v>0</v>
      </c>
    </row>
    <row r="562" spans="1:10" x14ac:dyDescent="0.2">
      <c r="A562" s="1">
        <v>40603</v>
      </c>
      <c r="B562">
        <v>3258.43</v>
      </c>
      <c r="C562">
        <v>2500242.2599999998</v>
      </c>
      <c r="D562">
        <v>2503500.69</v>
      </c>
      <c r="E562">
        <v>2503494.6759124198</v>
      </c>
      <c r="F562">
        <v>50</v>
      </c>
      <c r="G562">
        <v>452090.417472589</v>
      </c>
      <c r="H562">
        <v>5.5386443487625998</v>
      </c>
      <c r="I562">
        <v>473.35995185500002</v>
      </c>
      <c r="J562">
        <v>0</v>
      </c>
    </row>
    <row r="563" spans="1:10" x14ac:dyDescent="0.2">
      <c r="A563" s="1">
        <v>40634</v>
      </c>
      <c r="B563">
        <v>3305.17</v>
      </c>
      <c r="C563">
        <v>2828573.36</v>
      </c>
      <c r="D563">
        <v>2831878.53</v>
      </c>
      <c r="E563">
        <v>2874611.9286709102</v>
      </c>
      <c r="F563">
        <v>50</v>
      </c>
      <c r="G563">
        <v>519268.93891762203</v>
      </c>
      <c r="H563">
        <v>5.53599750025574</v>
      </c>
      <c r="I563">
        <v>59.619137498999997</v>
      </c>
      <c r="J563">
        <v>0</v>
      </c>
    </row>
    <row r="564" spans="1:10" x14ac:dyDescent="0.2">
      <c r="A564" s="1">
        <v>40664</v>
      </c>
      <c r="B564">
        <v>3466.67</v>
      </c>
      <c r="C564">
        <v>2818845.31</v>
      </c>
      <c r="D564">
        <v>2822311.98</v>
      </c>
      <c r="E564">
        <v>2821821.3952123602</v>
      </c>
      <c r="F564">
        <v>50</v>
      </c>
      <c r="G564">
        <v>483579.40406041901</v>
      </c>
      <c r="H564">
        <v>5.8352803521379899</v>
      </c>
      <c r="I564">
        <v>0</v>
      </c>
      <c r="J564">
        <v>0</v>
      </c>
    </row>
    <row r="565" spans="1:10" x14ac:dyDescent="0.2">
      <c r="A565" s="1">
        <v>40695</v>
      </c>
      <c r="B565">
        <v>1608.79</v>
      </c>
      <c r="C565">
        <v>3023159.29</v>
      </c>
      <c r="D565">
        <v>3024768.08</v>
      </c>
      <c r="E565">
        <v>3025035.8949356601</v>
      </c>
      <c r="F565">
        <v>50</v>
      </c>
      <c r="G565">
        <v>468198.88349111198</v>
      </c>
      <c r="H565">
        <v>6.4610062125299503</v>
      </c>
      <c r="I565">
        <v>0</v>
      </c>
      <c r="J565">
        <v>0</v>
      </c>
    </row>
    <row r="566" spans="1:10" x14ac:dyDescent="0.2">
      <c r="A566" s="1">
        <v>40725</v>
      </c>
      <c r="B566">
        <v>2542.79</v>
      </c>
      <c r="C566">
        <v>3086853.42</v>
      </c>
      <c r="D566">
        <v>3089396.21</v>
      </c>
      <c r="E566">
        <v>3089358.25675915</v>
      </c>
      <c r="F566">
        <v>50</v>
      </c>
      <c r="G566">
        <v>508309.41338019498</v>
      </c>
      <c r="H566">
        <v>6.0780912688443802</v>
      </c>
      <c r="I566">
        <v>192.75057841899999</v>
      </c>
      <c r="J566">
        <v>0</v>
      </c>
    </row>
    <row r="567" spans="1:10" x14ac:dyDescent="0.2">
      <c r="A567" s="1">
        <v>40756</v>
      </c>
      <c r="B567">
        <v>2326.73</v>
      </c>
      <c r="C567">
        <v>3201278.99</v>
      </c>
      <c r="D567">
        <v>3203605.72</v>
      </c>
      <c r="E567">
        <v>3203596.5271204701</v>
      </c>
      <c r="F567">
        <v>50</v>
      </c>
      <c r="G567">
        <v>484960.00108343799</v>
      </c>
      <c r="H567">
        <v>6.6058999577621504</v>
      </c>
      <c r="I567">
        <v>0.723552945</v>
      </c>
      <c r="J567">
        <v>0</v>
      </c>
    </row>
    <row r="568" spans="1:10" x14ac:dyDescent="0.2">
      <c r="A568" s="1">
        <v>40787</v>
      </c>
      <c r="B568">
        <v>9236.35</v>
      </c>
      <c r="C568">
        <v>2613782.06</v>
      </c>
      <c r="D568">
        <v>2623018.41</v>
      </c>
      <c r="E568">
        <v>2620134.3576270398</v>
      </c>
      <c r="F568">
        <v>50</v>
      </c>
      <c r="G568">
        <v>377283.77064324002</v>
      </c>
      <c r="H568">
        <v>6.9449356737063299</v>
      </c>
      <c r="I568">
        <v>77.160223631999997</v>
      </c>
      <c r="J568">
        <v>0</v>
      </c>
    </row>
    <row r="569" spans="1:10" x14ac:dyDescent="0.2">
      <c r="A569" s="1">
        <v>40817</v>
      </c>
      <c r="B569">
        <v>19697.400000000001</v>
      </c>
      <c r="C569">
        <v>2617027.64</v>
      </c>
      <c r="D569">
        <v>2636725.04</v>
      </c>
      <c r="E569">
        <v>2636852.4478642601</v>
      </c>
      <c r="F569">
        <v>50</v>
      </c>
      <c r="G569">
        <v>457619.84300516697</v>
      </c>
      <c r="H569">
        <v>5.7621031199896997</v>
      </c>
      <c r="I569">
        <v>0.277285008</v>
      </c>
      <c r="J569">
        <v>0</v>
      </c>
    </row>
    <row r="570" spans="1:10" x14ac:dyDescent="0.2">
      <c r="A570" s="1">
        <v>40848</v>
      </c>
      <c r="B570">
        <v>14838.05</v>
      </c>
      <c r="C570">
        <v>2585124.4700000002</v>
      </c>
      <c r="D570">
        <v>2599962.52</v>
      </c>
      <c r="E570">
        <v>2599920.3229169901</v>
      </c>
      <c r="F570">
        <v>50</v>
      </c>
      <c r="G570">
        <v>443475.94984706602</v>
      </c>
      <c r="H570">
        <v>5.8625959847734199</v>
      </c>
      <c r="I570">
        <v>0</v>
      </c>
      <c r="J570">
        <v>0</v>
      </c>
    </row>
    <row r="571" spans="1:10" x14ac:dyDescent="0.2">
      <c r="A571" s="1">
        <v>40878</v>
      </c>
      <c r="B571">
        <v>13540.91</v>
      </c>
      <c r="C571">
        <v>2438046.75</v>
      </c>
      <c r="D571">
        <v>2451587.66</v>
      </c>
      <c r="E571">
        <v>2451748.7782641798</v>
      </c>
      <c r="F571">
        <v>50</v>
      </c>
      <c r="G571">
        <v>364456.93324167799</v>
      </c>
      <c r="H571">
        <v>6.7271381599564801</v>
      </c>
      <c r="I571">
        <v>3.3650066189999999</v>
      </c>
      <c r="J571">
        <v>0</v>
      </c>
    </row>
    <row r="572" spans="1:10" x14ac:dyDescent="0.2">
      <c r="A572" s="1">
        <v>40909</v>
      </c>
      <c r="B572">
        <v>8984.52</v>
      </c>
      <c r="C572">
        <v>2482459.7000000002</v>
      </c>
      <c r="D572">
        <v>2491444.2200000002</v>
      </c>
      <c r="E572">
        <v>2491443.8030353701</v>
      </c>
      <c r="F572">
        <v>50</v>
      </c>
      <c r="G572">
        <v>336284.02036967</v>
      </c>
      <c r="H572">
        <v>7.4087487127594596</v>
      </c>
      <c r="I572">
        <v>0</v>
      </c>
      <c r="J572">
        <v>0</v>
      </c>
    </row>
    <row r="573" spans="1:10" x14ac:dyDescent="0.2">
      <c r="A573" s="1">
        <v>40940</v>
      </c>
      <c r="B573">
        <v>7997.23</v>
      </c>
      <c r="C573">
        <v>2151847.3199999998</v>
      </c>
      <c r="D573">
        <v>2159844.5499999998</v>
      </c>
      <c r="E573">
        <v>2159868.0518391202</v>
      </c>
      <c r="F573">
        <v>50</v>
      </c>
      <c r="G573">
        <v>397909.86254663701</v>
      </c>
      <c r="H573">
        <v>5.4280391311024401</v>
      </c>
      <c r="I573">
        <v>2.2527156210000001</v>
      </c>
      <c r="J573">
        <v>0</v>
      </c>
    </row>
    <row r="574" spans="1:10" x14ac:dyDescent="0.2">
      <c r="A574" s="1">
        <v>40969</v>
      </c>
      <c r="B574">
        <v>5634.78</v>
      </c>
      <c r="C574">
        <v>2294409.81</v>
      </c>
      <c r="D574">
        <v>2300044.59</v>
      </c>
      <c r="E574">
        <v>2300045.2128243698</v>
      </c>
      <c r="F574">
        <v>50</v>
      </c>
      <c r="G574">
        <v>472902.95041148202</v>
      </c>
      <c r="H574">
        <v>4.8636727912631104</v>
      </c>
      <c r="I574">
        <v>0</v>
      </c>
      <c r="J574">
        <v>0</v>
      </c>
    </row>
    <row r="575" spans="1:10" x14ac:dyDescent="0.2">
      <c r="A575" s="1">
        <v>41000</v>
      </c>
      <c r="B575">
        <v>15525.77</v>
      </c>
      <c r="C575">
        <v>2322482.71</v>
      </c>
      <c r="D575">
        <v>2338008.48</v>
      </c>
      <c r="E575">
        <v>2338015.1952084401</v>
      </c>
      <c r="F575">
        <v>50</v>
      </c>
      <c r="G575">
        <v>379718.49482364702</v>
      </c>
      <c r="H575">
        <v>6.1572328635040403</v>
      </c>
      <c r="I575">
        <v>0</v>
      </c>
      <c r="J575">
        <v>0</v>
      </c>
    </row>
    <row r="576" spans="1:10" x14ac:dyDescent="0.2">
      <c r="A576" s="1">
        <v>41030</v>
      </c>
      <c r="B576">
        <v>12190.83</v>
      </c>
      <c r="C576">
        <v>1963801.24</v>
      </c>
      <c r="D576">
        <v>1975992.07</v>
      </c>
      <c r="E576">
        <v>1976000.9091565099</v>
      </c>
      <c r="F576">
        <v>50</v>
      </c>
      <c r="G576">
        <v>452378.57055833301</v>
      </c>
      <c r="H576">
        <v>4.3680250077224096</v>
      </c>
      <c r="I576">
        <v>0</v>
      </c>
      <c r="J576">
        <v>0</v>
      </c>
    </row>
    <row r="577" spans="1:10" x14ac:dyDescent="0.2">
      <c r="A577" s="1">
        <v>41061</v>
      </c>
      <c r="B577">
        <v>11194.2</v>
      </c>
      <c r="C577">
        <v>1726497.09</v>
      </c>
      <c r="D577">
        <v>1737691.29</v>
      </c>
      <c r="E577">
        <v>1737691.19654882</v>
      </c>
      <c r="F577">
        <v>50</v>
      </c>
      <c r="G577">
        <v>416463.64520057</v>
      </c>
      <c r="H577">
        <v>4.1724919247439898</v>
      </c>
      <c r="I577">
        <v>0</v>
      </c>
      <c r="J577">
        <v>0</v>
      </c>
    </row>
    <row r="578" spans="1:10" x14ac:dyDescent="0.2">
      <c r="A578" s="1">
        <v>41091</v>
      </c>
      <c r="B578">
        <v>5257.42</v>
      </c>
      <c r="C578">
        <v>1702141.92</v>
      </c>
      <c r="D578">
        <v>1707399.34</v>
      </c>
      <c r="E578">
        <v>1707399.35802246</v>
      </c>
      <c r="F578">
        <v>50</v>
      </c>
      <c r="G578">
        <v>422924.26742790302</v>
      </c>
      <c r="H578">
        <v>4.03712789622206</v>
      </c>
      <c r="I578">
        <v>0</v>
      </c>
      <c r="J578">
        <v>0</v>
      </c>
    </row>
    <row r="579" spans="1:10" x14ac:dyDescent="0.2">
      <c r="A579" s="1">
        <v>41122</v>
      </c>
      <c r="B579">
        <v>8427.2900000000009</v>
      </c>
      <c r="C579">
        <v>1727425.06</v>
      </c>
      <c r="D579">
        <v>1735852.35</v>
      </c>
      <c r="E579">
        <v>1735852.3946331399</v>
      </c>
      <c r="F579">
        <v>50</v>
      </c>
      <c r="G579">
        <v>373709.75156937802</v>
      </c>
      <c r="H579">
        <v>4.64492132555681</v>
      </c>
      <c r="I579">
        <v>0</v>
      </c>
      <c r="J579">
        <v>0</v>
      </c>
    </row>
    <row r="580" spans="1:10" x14ac:dyDescent="0.2">
      <c r="A580" s="1">
        <v>41153</v>
      </c>
      <c r="B580">
        <v>1029.4000000000001</v>
      </c>
      <c r="C580">
        <v>1617646.56</v>
      </c>
      <c r="D580">
        <v>1618675.96</v>
      </c>
      <c r="E580">
        <v>1618671.7916864101</v>
      </c>
      <c r="F580">
        <v>50</v>
      </c>
      <c r="G580">
        <v>349850.28468463803</v>
      </c>
      <c r="H580">
        <v>4.6267556796345399</v>
      </c>
      <c r="I580">
        <v>0</v>
      </c>
      <c r="J580">
        <v>0</v>
      </c>
    </row>
    <row r="581" spans="1:10" x14ac:dyDescent="0.2">
      <c r="A581" s="1">
        <v>41183</v>
      </c>
      <c r="B581">
        <v>3244.82</v>
      </c>
      <c r="C581">
        <v>1925555.34</v>
      </c>
      <c r="D581">
        <v>1928800.16</v>
      </c>
      <c r="E581">
        <v>1928800.1553579699</v>
      </c>
      <c r="F581">
        <v>50</v>
      </c>
      <c r="G581">
        <v>598549.97663883795</v>
      </c>
      <c r="H581">
        <v>3.2224546498007798</v>
      </c>
      <c r="I581">
        <v>0</v>
      </c>
      <c r="J581">
        <v>0</v>
      </c>
    </row>
    <row r="582" spans="1:10" x14ac:dyDescent="0.2">
      <c r="A582" s="1">
        <v>41214</v>
      </c>
      <c r="B582">
        <v>-6971.4</v>
      </c>
      <c r="C582">
        <v>2292032.86</v>
      </c>
      <c r="D582">
        <v>2285061.46</v>
      </c>
      <c r="E582">
        <v>2285053.9184749201</v>
      </c>
      <c r="F582">
        <v>50</v>
      </c>
      <c r="G582">
        <v>720548.78950419801</v>
      </c>
      <c r="H582">
        <v>3.1712688325342202</v>
      </c>
      <c r="I582">
        <v>0</v>
      </c>
      <c r="J582">
        <v>0</v>
      </c>
    </row>
    <row r="583" spans="1:10" x14ac:dyDescent="0.2">
      <c r="A583" s="1">
        <v>41244</v>
      </c>
      <c r="B583">
        <v>1965.45</v>
      </c>
      <c r="C583">
        <v>2526184.0699999998</v>
      </c>
      <c r="D583">
        <v>2528149.52</v>
      </c>
      <c r="E583">
        <v>2528145.5840129</v>
      </c>
      <c r="F583">
        <v>50</v>
      </c>
      <c r="G583">
        <v>876587.41554597602</v>
      </c>
      <c r="H583">
        <v>2.8840769775804498</v>
      </c>
      <c r="I583">
        <v>0</v>
      </c>
      <c r="J583">
        <v>0</v>
      </c>
    </row>
    <row r="584" spans="1:10" x14ac:dyDescent="0.2">
      <c r="A584" s="1">
        <v>41275</v>
      </c>
      <c r="B584">
        <v>1982.89</v>
      </c>
      <c r="C584">
        <v>2362442.62</v>
      </c>
      <c r="D584">
        <v>2364425.5099999998</v>
      </c>
      <c r="E584">
        <v>2364425.2988547599</v>
      </c>
      <c r="F584">
        <v>50</v>
      </c>
      <c r="G584">
        <v>751006.48017538502</v>
      </c>
      <c r="H584">
        <v>3.1483420732968699</v>
      </c>
      <c r="I584">
        <v>0</v>
      </c>
      <c r="J584">
        <v>0</v>
      </c>
    </row>
    <row r="585" spans="1:10" x14ac:dyDescent="0.2">
      <c r="A585" s="1">
        <v>41306</v>
      </c>
      <c r="B585">
        <v>2413.59</v>
      </c>
      <c r="C585">
        <v>2306567.77</v>
      </c>
      <c r="D585">
        <v>2308981.36</v>
      </c>
      <c r="E585">
        <v>2308981.1290988801</v>
      </c>
      <c r="F585">
        <v>50</v>
      </c>
      <c r="G585">
        <v>679772.21986127796</v>
      </c>
      <c r="H585">
        <v>3.3966982786823499</v>
      </c>
      <c r="I585">
        <v>0</v>
      </c>
      <c r="J585">
        <v>0</v>
      </c>
    </row>
    <row r="586" spans="1:10" x14ac:dyDescent="0.2">
      <c r="A586" s="1">
        <v>41334</v>
      </c>
      <c r="B586">
        <v>10784.33</v>
      </c>
      <c r="C586">
        <v>2229831.9300000002</v>
      </c>
      <c r="D586">
        <v>2240616.2599999998</v>
      </c>
      <c r="E586">
        <v>2240616.1658084998</v>
      </c>
      <c r="F586">
        <v>50</v>
      </c>
      <c r="G586">
        <v>761696.73856897803</v>
      </c>
      <c r="H586">
        <v>2.9416118677598799</v>
      </c>
      <c r="I586">
        <v>0</v>
      </c>
      <c r="J586">
        <v>0</v>
      </c>
    </row>
    <row r="587" spans="1:10" x14ac:dyDescent="0.2">
      <c r="A587" s="1">
        <v>41365</v>
      </c>
      <c r="B587">
        <v>23443.89</v>
      </c>
      <c r="C587">
        <v>2153636.34</v>
      </c>
      <c r="D587">
        <v>2177080.23</v>
      </c>
      <c r="E587">
        <v>2177079.99691176</v>
      </c>
      <c r="F587">
        <v>50</v>
      </c>
      <c r="G587">
        <v>876812.776044033</v>
      </c>
      <c r="H587">
        <v>2.4830156683861699</v>
      </c>
      <c r="I587">
        <v>59.864246743999999</v>
      </c>
      <c r="J587">
        <v>0</v>
      </c>
    </row>
    <row r="588" spans="1:10" x14ac:dyDescent="0.2">
      <c r="A588" s="1">
        <v>41395</v>
      </c>
      <c r="B588">
        <v>18551.78</v>
      </c>
      <c r="C588">
        <v>2356473.5</v>
      </c>
      <c r="D588">
        <v>2375025.2799999998</v>
      </c>
      <c r="E588">
        <v>2374377.7365666502</v>
      </c>
      <c r="F588">
        <v>50</v>
      </c>
      <c r="G588">
        <v>877741.41405352298</v>
      </c>
      <c r="H588">
        <v>2.7050993590486598</v>
      </c>
      <c r="I588">
        <v>0</v>
      </c>
      <c r="J588">
        <v>0</v>
      </c>
    </row>
    <row r="589" spans="1:10" x14ac:dyDescent="0.2">
      <c r="A589" s="1">
        <v>41426</v>
      </c>
      <c r="B589">
        <v>16668.04</v>
      </c>
      <c r="C589">
        <v>2039221.98</v>
      </c>
      <c r="D589">
        <v>2055890.02</v>
      </c>
      <c r="E589">
        <v>2055889.4201392899</v>
      </c>
      <c r="F589">
        <v>50</v>
      </c>
      <c r="G589">
        <v>965700.02870649402</v>
      </c>
      <c r="H589">
        <v>2.1289110065504002</v>
      </c>
      <c r="I589">
        <v>0</v>
      </c>
      <c r="J589">
        <v>0</v>
      </c>
    </row>
    <row r="590" spans="1:10" x14ac:dyDescent="0.2">
      <c r="A590" s="1">
        <v>41456</v>
      </c>
      <c r="B590">
        <v>22832.47</v>
      </c>
      <c r="C590">
        <v>2139297.66</v>
      </c>
      <c r="D590">
        <v>2162130.13</v>
      </c>
      <c r="E590">
        <v>2162107.70664499</v>
      </c>
      <c r="F590">
        <v>50</v>
      </c>
      <c r="G590">
        <v>1039798.8217714099</v>
      </c>
      <c r="H590">
        <v>2.0793519490256802</v>
      </c>
      <c r="I590">
        <v>0</v>
      </c>
      <c r="J590">
        <v>0</v>
      </c>
    </row>
    <row r="591" spans="1:10" x14ac:dyDescent="0.2">
      <c r="A591" s="1">
        <v>41487</v>
      </c>
      <c r="B591">
        <v>22177.77</v>
      </c>
      <c r="C591">
        <v>2223201.4900000002</v>
      </c>
      <c r="D591">
        <v>2245379.2599999998</v>
      </c>
      <c r="E591">
        <v>2231357.0325225699</v>
      </c>
      <c r="F591">
        <v>50</v>
      </c>
      <c r="G591">
        <v>916768.69238596899</v>
      </c>
      <c r="H591">
        <v>2.4377044694402299</v>
      </c>
      <c r="I591">
        <v>3454.1063495819999</v>
      </c>
      <c r="J591">
        <v>0</v>
      </c>
    </row>
    <row r="592" spans="1:10" x14ac:dyDescent="0.2">
      <c r="A592" s="1">
        <v>41518</v>
      </c>
      <c r="B592">
        <v>17842.45</v>
      </c>
      <c r="C592">
        <v>2499900.04</v>
      </c>
      <c r="D592">
        <v>2517742.4900000002</v>
      </c>
      <c r="E592">
        <v>2517762.3056798698</v>
      </c>
      <c r="F592">
        <v>50</v>
      </c>
      <c r="G592">
        <v>813666.03695019695</v>
      </c>
      <c r="H592">
        <v>3.0945507412080699</v>
      </c>
      <c r="I592">
        <v>168.53206019999999</v>
      </c>
      <c r="J592">
        <v>0</v>
      </c>
    </row>
    <row r="593" spans="1:10" x14ac:dyDescent="0.2">
      <c r="A593" s="1">
        <v>41548</v>
      </c>
      <c r="B593">
        <v>15288.97</v>
      </c>
      <c r="C593">
        <v>2517616.96</v>
      </c>
      <c r="D593">
        <v>2532905.9300000002</v>
      </c>
      <c r="E593">
        <v>2532911.4300000402</v>
      </c>
      <c r="F593">
        <v>50</v>
      </c>
      <c r="G593">
        <v>905637.28557655704</v>
      </c>
      <c r="H593">
        <v>2.7968276818323701</v>
      </c>
      <c r="I593">
        <v>0</v>
      </c>
      <c r="J593">
        <v>0</v>
      </c>
    </row>
    <row r="594" spans="1:10" x14ac:dyDescent="0.2">
      <c r="A594" s="1">
        <v>41579</v>
      </c>
      <c r="B594">
        <v>17383.560000000001</v>
      </c>
      <c r="C594">
        <v>2517303.02</v>
      </c>
      <c r="D594">
        <v>2534686.58</v>
      </c>
      <c r="E594">
        <v>2534686.4704257199</v>
      </c>
      <c r="F594">
        <v>50</v>
      </c>
      <c r="G594">
        <v>886772.11024497903</v>
      </c>
      <c r="H594">
        <v>2.8583290353205699</v>
      </c>
      <c r="I594">
        <v>0</v>
      </c>
      <c r="J594">
        <v>0</v>
      </c>
    </row>
    <row r="595" spans="1:10" x14ac:dyDescent="0.2">
      <c r="A595" s="1">
        <v>41609</v>
      </c>
      <c r="B595">
        <v>16329.44</v>
      </c>
      <c r="C595">
        <v>2358981.85</v>
      </c>
      <c r="D595">
        <v>2375311.29</v>
      </c>
      <c r="E595">
        <v>2375310.94153623</v>
      </c>
      <c r="F595">
        <v>50</v>
      </c>
      <c r="G595">
        <v>777209.13868535601</v>
      </c>
      <c r="H595">
        <v>3.0562056251089</v>
      </c>
      <c r="I595">
        <v>0</v>
      </c>
      <c r="J595">
        <v>0</v>
      </c>
    </row>
    <row r="596" spans="1:10" x14ac:dyDescent="0.2">
      <c r="A596" s="1">
        <v>41640</v>
      </c>
      <c r="B596">
        <v>14074.74</v>
      </c>
      <c r="C596">
        <v>2335469</v>
      </c>
      <c r="D596">
        <v>2349543.7400000002</v>
      </c>
      <c r="E596">
        <v>2349543.5686551798</v>
      </c>
      <c r="F596">
        <v>50</v>
      </c>
      <c r="G596">
        <v>746258.00705594698</v>
      </c>
      <c r="H596">
        <v>3.1484333118572998</v>
      </c>
      <c r="I596">
        <v>0</v>
      </c>
      <c r="J596">
        <v>0</v>
      </c>
    </row>
    <row r="597" spans="1:10" x14ac:dyDescent="0.2">
      <c r="A597" s="1">
        <v>41671</v>
      </c>
      <c r="B597">
        <v>9519.2099999999991</v>
      </c>
      <c r="C597">
        <v>2633783.3199999998</v>
      </c>
      <c r="D597">
        <v>2643302.5299999998</v>
      </c>
      <c r="E597">
        <v>2643473.5337660299</v>
      </c>
      <c r="F597">
        <v>50</v>
      </c>
      <c r="G597">
        <v>746406.12362926896</v>
      </c>
      <c r="H597">
        <v>3.5416021520731999</v>
      </c>
      <c r="I597">
        <v>0</v>
      </c>
      <c r="J597">
        <v>0</v>
      </c>
    </row>
    <row r="598" spans="1:10" x14ac:dyDescent="0.2">
      <c r="A598" s="1">
        <v>41699</v>
      </c>
      <c r="B598">
        <v>9998.16</v>
      </c>
      <c r="C598">
        <v>2220888.29</v>
      </c>
      <c r="D598">
        <v>2230886.4500000002</v>
      </c>
      <c r="E598">
        <v>2230886.4383670399</v>
      </c>
      <c r="F598">
        <v>50</v>
      </c>
      <c r="G598">
        <v>797968.78951261495</v>
      </c>
      <c r="H598">
        <v>2.7957063831150899</v>
      </c>
      <c r="I598">
        <v>0</v>
      </c>
      <c r="J598">
        <v>0</v>
      </c>
    </row>
    <row r="599" spans="1:10" x14ac:dyDescent="0.2">
      <c r="A599" s="1">
        <v>41730</v>
      </c>
      <c r="B599">
        <v>11026.4</v>
      </c>
      <c r="C599">
        <v>2240423.23</v>
      </c>
      <c r="D599">
        <v>2251449.63</v>
      </c>
      <c r="E599">
        <v>2252024.7391832802</v>
      </c>
      <c r="F599">
        <v>50</v>
      </c>
      <c r="G599">
        <v>806115.12890591205</v>
      </c>
      <c r="H599">
        <v>2.7936769475197698</v>
      </c>
      <c r="I599">
        <v>0.5134881</v>
      </c>
      <c r="J599">
        <v>0</v>
      </c>
    </row>
    <row r="600" spans="1:10" x14ac:dyDescent="0.2">
      <c r="A600" s="1">
        <v>41760</v>
      </c>
      <c r="B600">
        <v>14658.78</v>
      </c>
      <c r="C600">
        <v>2160988</v>
      </c>
      <c r="D600">
        <v>2175646.7799999998</v>
      </c>
      <c r="E600">
        <v>2175646.6533137001</v>
      </c>
      <c r="F600">
        <v>50</v>
      </c>
      <c r="G600">
        <v>776869.07352123095</v>
      </c>
      <c r="H600">
        <v>2.8005319396386499</v>
      </c>
      <c r="I600">
        <v>0</v>
      </c>
      <c r="J600">
        <v>0</v>
      </c>
    </row>
    <row r="601" spans="1:10" x14ac:dyDescent="0.2">
      <c r="A601" s="1">
        <v>41791</v>
      </c>
      <c r="B601">
        <v>13719.01</v>
      </c>
      <c r="C601">
        <v>2018501.49</v>
      </c>
      <c r="D601">
        <v>2032220.5</v>
      </c>
      <c r="E601">
        <v>2032515.8824279699</v>
      </c>
      <c r="F601">
        <v>50</v>
      </c>
      <c r="G601">
        <v>720637.50850196194</v>
      </c>
      <c r="H601">
        <v>2.8204414264435198</v>
      </c>
      <c r="I601">
        <v>0</v>
      </c>
      <c r="J601">
        <v>0</v>
      </c>
    </row>
    <row r="602" spans="1:10" x14ac:dyDescent="0.2">
      <c r="A602" s="1">
        <v>41821</v>
      </c>
      <c r="B602">
        <v>15184.89</v>
      </c>
      <c r="C602">
        <v>1738235.81</v>
      </c>
      <c r="D602">
        <v>1753420.7</v>
      </c>
      <c r="E602">
        <v>1753420.6132555299</v>
      </c>
      <c r="F602">
        <v>50</v>
      </c>
      <c r="G602">
        <v>672035.49250624597</v>
      </c>
      <c r="H602">
        <v>2.6091190611323798</v>
      </c>
      <c r="I602">
        <v>0</v>
      </c>
      <c r="J602">
        <v>0</v>
      </c>
    </row>
    <row r="603" spans="1:10" x14ac:dyDescent="0.2">
      <c r="A603" s="1">
        <v>41852</v>
      </c>
      <c r="B603">
        <v>16364.31</v>
      </c>
      <c r="C603">
        <v>1826755.73</v>
      </c>
      <c r="D603">
        <v>1843120.04</v>
      </c>
      <c r="E603">
        <v>1843120.0078052899</v>
      </c>
      <c r="F603">
        <v>50</v>
      </c>
      <c r="G603">
        <v>722818.841575164</v>
      </c>
      <c r="H603">
        <v>2.54990587100465</v>
      </c>
      <c r="I603">
        <v>0</v>
      </c>
      <c r="J603">
        <v>0</v>
      </c>
    </row>
    <row r="604" spans="1:10" x14ac:dyDescent="0.2">
      <c r="A604" s="1">
        <v>41883</v>
      </c>
      <c r="B604">
        <v>16514.77</v>
      </c>
      <c r="C604">
        <v>1959481.46</v>
      </c>
      <c r="D604">
        <v>1975996.23</v>
      </c>
      <c r="E604">
        <v>1975995.9292289801</v>
      </c>
      <c r="F604">
        <v>50</v>
      </c>
      <c r="G604">
        <v>729091.81030113995</v>
      </c>
      <c r="H604">
        <v>2.7102155055243702</v>
      </c>
      <c r="I604">
        <v>0</v>
      </c>
      <c r="J604">
        <v>0</v>
      </c>
    </row>
    <row r="605" spans="1:10" x14ac:dyDescent="0.2">
      <c r="A605" s="1">
        <v>41913</v>
      </c>
      <c r="B605">
        <v>12368.31</v>
      </c>
      <c r="C605">
        <v>1821906.94</v>
      </c>
      <c r="D605">
        <v>1834275.25</v>
      </c>
      <c r="E605">
        <v>1834275.7548659099</v>
      </c>
      <c r="F605">
        <v>50</v>
      </c>
      <c r="G605">
        <v>747670.52279164805</v>
      </c>
      <c r="H605">
        <v>2.4533209467949901</v>
      </c>
      <c r="I605">
        <v>0</v>
      </c>
      <c r="J605">
        <v>0</v>
      </c>
    </row>
    <row r="606" spans="1:10" x14ac:dyDescent="0.2">
      <c r="A606" s="1">
        <v>41944</v>
      </c>
      <c r="B606">
        <v>14035.65</v>
      </c>
      <c r="C606">
        <v>1511274.81</v>
      </c>
      <c r="D606">
        <v>1525310.46</v>
      </c>
      <c r="E606">
        <v>1525305.2325129199</v>
      </c>
      <c r="F606">
        <v>50</v>
      </c>
      <c r="G606">
        <v>795916.30221391795</v>
      </c>
      <c r="H606">
        <v>1.91641411071759</v>
      </c>
      <c r="I606">
        <v>0</v>
      </c>
      <c r="J606">
        <v>0</v>
      </c>
    </row>
    <row r="607" spans="1:10" x14ac:dyDescent="0.2">
      <c r="A607" s="1">
        <v>41974</v>
      </c>
      <c r="B607">
        <v>10134.530000000001</v>
      </c>
      <c r="C607">
        <v>1141704.83</v>
      </c>
      <c r="D607">
        <v>1151839.3600000001</v>
      </c>
      <c r="E607">
        <v>1151838.2993262699</v>
      </c>
      <c r="F607">
        <v>50</v>
      </c>
      <c r="G607">
        <v>990668.82287801395</v>
      </c>
      <c r="H607">
        <v>1.1626875427249601</v>
      </c>
      <c r="I607">
        <v>0</v>
      </c>
      <c r="J607">
        <v>0</v>
      </c>
    </row>
    <row r="608" spans="1:10" x14ac:dyDescent="0.2">
      <c r="A608" s="1">
        <v>42005</v>
      </c>
      <c r="B608">
        <v>3204.9</v>
      </c>
      <c r="C608">
        <v>772175.26</v>
      </c>
      <c r="D608">
        <v>775380.16</v>
      </c>
      <c r="E608">
        <v>775417.12273165095</v>
      </c>
      <c r="F608">
        <v>50</v>
      </c>
      <c r="G608">
        <v>910181.15371888794</v>
      </c>
      <c r="H608">
        <v>0.85193901737405198</v>
      </c>
      <c r="I608">
        <v>1.7150000000000001</v>
      </c>
      <c r="J608">
        <v>0</v>
      </c>
    </row>
    <row r="609" spans="1:10" x14ac:dyDescent="0.2">
      <c r="A609" s="1">
        <v>42036</v>
      </c>
      <c r="B609">
        <v>2620.5100000000002</v>
      </c>
      <c r="C609">
        <v>754739.9</v>
      </c>
      <c r="D609">
        <v>757360.41</v>
      </c>
      <c r="E609">
        <v>757360.176701074</v>
      </c>
      <c r="F609">
        <v>50</v>
      </c>
      <c r="G609">
        <v>768230.05397125904</v>
      </c>
      <c r="H609">
        <v>0.98585075237034103</v>
      </c>
      <c r="I609">
        <v>0</v>
      </c>
      <c r="J609">
        <v>0</v>
      </c>
    </row>
    <row r="610" spans="1:10" x14ac:dyDescent="0.2">
      <c r="A610" s="1">
        <v>42064</v>
      </c>
      <c r="B610">
        <v>1745.41</v>
      </c>
      <c r="C610">
        <v>738673.27</v>
      </c>
      <c r="D610">
        <v>740418.68</v>
      </c>
      <c r="E610">
        <v>740418.13629340101</v>
      </c>
      <c r="F610">
        <v>50</v>
      </c>
      <c r="G610">
        <v>651474.03756874194</v>
      </c>
      <c r="H610">
        <v>1.1365274647882999</v>
      </c>
      <c r="I610">
        <v>0</v>
      </c>
      <c r="J610">
        <v>0</v>
      </c>
    </row>
    <row r="611" spans="1:10" x14ac:dyDescent="0.2">
      <c r="A611" s="1">
        <v>42095</v>
      </c>
      <c r="B611">
        <v>1555.29</v>
      </c>
      <c r="C611">
        <v>778175.31</v>
      </c>
      <c r="D611">
        <v>779730.6</v>
      </c>
      <c r="E611">
        <v>779730.18684252398</v>
      </c>
      <c r="F611">
        <v>50</v>
      </c>
      <c r="G611">
        <v>603478.36367396498</v>
      </c>
      <c r="H611">
        <v>1.2920598877738401</v>
      </c>
      <c r="I611">
        <v>0</v>
      </c>
      <c r="J611">
        <v>0</v>
      </c>
    </row>
    <row r="612" spans="1:10" x14ac:dyDescent="0.2">
      <c r="A612" s="1">
        <v>42125</v>
      </c>
      <c r="B612">
        <v>1563.51</v>
      </c>
      <c r="C612">
        <v>796674.64</v>
      </c>
      <c r="D612">
        <v>798238.15</v>
      </c>
      <c r="E612">
        <v>798237.78375248995</v>
      </c>
      <c r="F612">
        <v>50</v>
      </c>
      <c r="G612">
        <v>731022.89888627199</v>
      </c>
      <c r="H612">
        <v>1.0919463466447099</v>
      </c>
      <c r="I612">
        <v>0</v>
      </c>
      <c r="J612">
        <v>0</v>
      </c>
    </row>
    <row r="613" spans="1:10" x14ac:dyDescent="0.2">
      <c r="A613" s="1">
        <v>42156</v>
      </c>
      <c r="B613">
        <v>1978.67</v>
      </c>
      <c r="C613">
        <v>689694.4</v>
      </c>
      <c r="D613">
        <v>691673.07</v>
      </c>
      <c r="E613">
        <v>691673.61454214901</v>
      </c>
      <c r="F613">
        <v>50</v>
      </c>
      <c r="G613">
        <v>729489.47393621504</v>
      </c>
      <c r="H613">
        <v>0.94816119937959098</v>
      </c>
      <c r="I613">
        <v>0</v>
      </c>
      <c r="J613">
        <v>0</v>
      </c>
    </row>
    <row r="614" spans="1:10" x14ac:dyDescent="0.2">
      <c r="A614" s="1">
        <v>42186</v>
      </c>
      <c r="B614">
        <v>3024.68</v>
      </c>
      <c r="C614">
        <v>650984.46</v>
      </c>
      <c r="D614">
        <v>654009.14</v>
      </c>
      <c r="E614">
        <v>654009.59096279403</v>
      </c>
      <c r="F614">
        <v>50</v>
      </c>
      <c r="G614">
        <v>678044.09245428001</v>
      </c>
      <c r="H614">
        <v>0.964553187972644</v>
      </c>
      <c r="I614">
        <v>0</v>
      </c>
      <c r="J614">
        <v>0</v>
      </c>
    </row>
    <row r="615" spans="1:10" x14ac:dyDescent="0.2">
      <c r="A615" s="1">
        <v>42217</v>
      </c>
      <c r="B615">
        <v>4369.8599999999997</v>
      </c>
      <c r="C615">
        <v>499426.52</v>
      </c>
      <c r="D615">
        <v>503796.38</v>
      </c>
      <c r="E615">
        <v>503816.23387466097</v>
      </c>
      <c r="F615">
        <v>50</v>
      </c>
      <c r="G615">
        <v>651815.51236900396</v>
      </c>
      <c r="H615">
        <v>0.77294299431990399</v>
      </c>
      <c r="I615">
        <v>0</v>
      </c>
      <c r="J615">
        <v>0</v>
      </c>
    </row>
    <row r="616" spans="1:10" x14ac:dyDescent="0.2">
      <c r="A616" s="1">
        <v>42248</v>
      </c>
      <c r="B616">
        <v>4813.99</v>
      </c>
      <c r="C616">
        <v>562585.61</v>
      </c>
      <c r="D616">
        <v>567399.6</v>
      </c>
      <c r="E616">
        <v>567418.72430091898</v>
      </c>
      <c r="F616">
        <v>50</v>
      </c>
      <c r="G616">
        <v>610209.96131858602</v>
      </c>
      <c r="H616">
        <v>0.92987456821386405</v>
      </c>
      <c r="I616">
        <v>0</v>
      </c>
      <c r="J616">
        <v>0</v>
      </c>
    </row>
    <row r="617" spans="1:10" x14ac:dyDescent="0.2">
      <c r="A617" s="1">
        <v>42278</v>
      </c>
      <c r="B617">
        <v>1814.88</v>
      </c>
      <c r="C617">
        <v>584443.34</v>
      </c>
      <c r="D617">
        <v>586258.22</v>
      </c>
      <c r="E617">
        <v>586257.85412763199</v>
      </c>
      <c r="F617">
        <v>50</v>
      </c>
      <c r="G617">
        <v>618090.47374002601</v>
      </c>
      <c r="H617">
        <v>0.94849844648182802</v>
      </c>
      <c r="I617">
        <v>0</v>
      </c>
      <c r="J617">
        <v>0</v>
      </c>
    </row>
    <row r="618" spans="1:10" x14ac:dyDescent="0.2">
      <c r="A618" s="1">
        <v>42309</v>
      </c>
      <c r="B618">
        <v>1192.3800000000001</v>
      </c>
      <c r="C618">
        <v>594501.96</v>
      </c>
      <c r="D618">
        <v>595694.34</v>
      </c>
      <c r="E618">
        <v>595693.88910525304</v>
      </c>
      <c r="F618">
        <v>50</v>
      </c>
      <c r="G618">
        <v>609446.78527694405</v>
      </c>
      <c r="H618">
        <v>0.97743380307528904</v>
      </c>
      <c r="I618">
        <v>0</v>
      </c>
      <c r="J618">
        <v>0</v>
      </c>
    </row>
    <row r="619" spans="1:10" x14ac:dyDescent="0.2">
      <c r="A619" s="1">
        <v>42339</v>
      </c>
      <c r="B619">
        <v>732.39</v>
      </c>
      <c r="C619">
        <v>541523.84</v>
      </c>
      <c r="D619">
        <v>542256.23</v>
      </c>
      <c r="E619">
        <v>542257.03779463598</v>
      </c>
      <c r="F619">
        <v>50</v>
      </c>
      <c r="G619">
        <v>619257.72560669505</v>
      </c>
      <c r="H619">
        <v>0.87565647608736596</v>
      </c>
      <c r="I619">
        <v>0</v>
      </c>
      <c r="J619">
        <v>0</v>
      </c>
    </row>
    <row r="620" spans="1:10" x14ac:dyDescent="0.2">
      <c r="A620" s="1">
        <v>42370</v>
      </c>
      <c r="B620">
        <v>633.1</v>
      </c>
      <c r="C620">
        <v>421055.78</v>
      </c>
      <c r="D620">
        <v>421688.88</v>
      </c>
      <c r="E620">
        <v>421688.88709056401</v>
      </c>
      <c r="F620">
        <v>50</v>
      </c>
      <c r="G620">
        <v>593157.37974733894</v>
      </c>
      <c r="H620">
        <v>0.71092243220540596</v>
      </c>
      <c r="I620">
        <v>0</v>
      </c>
      <c r="J620">
        <v>0</v>
      </c>
    </row>
    <row r="621" spans="1:10" x14ac:dyDescent="0.2">
      <c r="A621" s="1">
        <v>42401</v>
      </c>
      <c r="B621">
        <v>485.93</v>
      </c>
      <c r="C621">
        <v>411510.64</v>
      </c>
      <c r="D621">
        <v>411996.57</v>
      </c>
      <c r="E621">
        <v>411996.47905020497</v>
      </c>
      <c r="F621">
        <v>50</v>
      </c>
      <c r="G621">
        <v>530327.35942556302</v>
      </c>
      <c r="H621">
        <v>0.77687200505074605</v>
      </c>
      <c r="I621">
        <v>0</v>
      </c>
      <c r="J621">
        <v>0</v>
      </c>
    </row>
    <row r="622" spans="1:10" x14ac:dyDescent="0.2">
      <c r="A622" s="1">
        <v>42430</v>
      </c>
      <c r="B622">
        <v>967.57</v>
      </c>
      <c r="C622">
        <v>583319.63</v>
      </c>
      <c r="D622">
        <v>584287.19999999995</v>
      </c>
      <c r="E622">
        <v>584287.15102840203</v>
      </c>
      <c r="F622">
        <v>50</v>
      </c>
      <c r="G622">
        <v>574074.91722978803</v>
      </c>
      <c r="H622">
        <v>1.0177890262962399</v>
      </c>
      <c r="I622">
        <v>0</v>
      </c>
      <c r="J622">
        <v>0</v>
      </c>
    </row>
    <row r="623" spans="1:10" x14ac:dyDescent="0.2">
      <c r="A623" s="1">
        <v>42461</v>
      </c>
      <c r="B623">
        <v>955.55</v>
      </c>
      <c r="C623">
        <v>530463.14</v>
      </c>
      <c r="D623">
        <v>531418.68999999994</v>
      </c>
      <c r="E623">
        <v>531418.72607268696</v>
      </c>
      <c r="F623">
        <v>50</v>
      </c>
      <c r="G623">
        <v>559920.49200417695</v>
      </c>
      <c r="H623">
        <v>0.94909676223945405</v>
      </c>
      <c r="I623">
        <v>0</v>
      </c>
      <c r="J623">
        <v>0</v>
      </c>
    </row>
    <row r="624" spans="1:10" x14ac:dyDescent="0.2">
      <c r="A624" s="1">
        <v>42491</v>
      </c>
      <c r="B624">
        <v>1688.55</v>
      </c>
      <c r="C624">
        <v>583171.56999999995</v>
      </c>
      <c r="D624">
        <v>584860.12</v>
      </c>
      <c r="E624">
        <v>584841.831546042</v>
      </c>
      <c r="F624">
        <v>50</v>
      </c>
      <c r="G624">
        <v>541391.30124963005</v>
      </c>
      <c r="H624">
        <v>1.0802571637115701</v>
      </c>
      <c r="I624">
        <v>0</v>
      </c>
      <c r="J624">
        <v>0</v>
      </c>
    </row>
    <row r="625" spans="1:10" x14ac:dyDescent="0.2">
      <c r="A625" s="1">
        <v>42522</v>
      </c>
      <c r="B625">
        <v>1261.04</v>
      </c>
      <c r="C625">
        <v>628290.52</v>
      </c>
      <c r="D625">
        <v>629551.56000000006</v>
      </c>
      <c r="E625">
        <v>629537.27452484705</v>
      </c>
      <c r="F625">
        <v>50</v>
      </c>
      <c r="G625">
        <v>532499.70528015005</v>
      </c>
      <c r="H625">
        <v>1.18223027784333</v>
      </c>
      <c r="I625">
        <v>0</v>
      </c>
      <c r="J625">
        <v>0</v>
      </c>
    </row>
    <row r="626" spans="1:10" x14ac:dyDescent="0.2">
      <c r="A626" s="1">
        <v>42552</v>
      </c>
      <c r="B626">
        <v>1332.92</v>
      </c>
      <c r="C626">
        <v>580956.94999999995</v>
      </c>
      <c r="D626">
        <v>582289.87</v>
      </c>
      <c r="E626">
        <v>582290.05444352305</v>
      </c>
      <c r="F626">
        <v>50</v>
      </c>
      <c r="G626">
        <v>594535.51965020294</v>
      </c>
      <c r="H626">
        <v>0.97940330762090599</v>
      </c>
      <c r="I626">
        <v>0</v>
      </c>
      <c r="J626">
        <v>0</v>
      </c>
    </row>
    <row r="627" spans="1:10" x14ac:dyDescent="0.2">
      <c r="A627" s="1">
        <v>42583</v>
      </c>
      <c r="B627">
        <v>799.69</v>
      </c>
      <c r="C627">
        <v>534589.53</v>
      </c>
      <c r="D627">
        <v>535389.22</v>
      </c>
      <c r="E627">
        <v>535390.21501340298</v>
      </c>
      <c r="F627">
        <v>50</v>
      </c>
      <c r="G627">
        <v>552429.29139998194</v>
      </c>
      <c r="H627">
        <v>0.96915609535584502</v>
      </c>
      <c r="I627">
        <v>0</v>
      </c>
      <c r="J627">
        <v>0</v>
      </c>
    </row>
    <row r="628" spans="1:10" x14ac:dyDescent="0.2">
      <c r="A628" s="1">
        <v>42614</v>
      </c>
      <c r="B628">
        <v>1469.15</v>
      </c>
      <c r="C628">
        <v>548216.26</v>
      </c>
      <c r="D628">
        <v>549685.41</v>
      </c>
      <c r="E628">
        <v>549680.87020499504</v>
      </c>
      <c r="F628">
        <v>50</v>
      </c>
      <c r="G628">
        <v>524003.83855510101</v>
      </c>
      <c r="H628">
        <v>1.04900160983685</v>
      </c>
      <c r="I628">
        <v>0</v>
      </c>
      <c r="J628">
        <v>0</v>
      </c>
    </row>
    <row r="629" spans="1:10" x14ac:dyDescent="0.2">
      <c r="A629" s="1">
        <v>42644</v>
      </c>
      <c r="B629">
        <v>1015.41</v>
      </c>
      <c r="C629">
        <v>659039.66</v>
      </c>
      <c r="D629">
        <v>660055.06999999995</v>
      </c>
      <c r="E629">
        <v>660063.98684116302</v>
      </c>
      <c r="F629">
        <v>50</v>
      </c>
      <c r="G629">
        <v>530541.841476453</v>
      </c>
      <c r="H629">
        <v>1.2441318200356399</v>
      </c>
      <c r="I629">
        <v>0</v>
      </c>
      <c r="J629">
        <v>0</v>
      </c>
    </row>
    <row r="630" spans="1:10" x14ac:dyDescent="0.2">
      <c r="A630" s="1">
        <v>42675</v>
      </c>
      <c r="B630">
        <v>1093.7</v>
      </c>
      <c r="C630">
        <v>579217.1</v>
      </c>
      <c r="D630">
        <v>580310.80000000005</v>
      </c>
      <c r="E630">
        <v>580311.33834106801</v>
      </c>
      <c r="F630">
        <v>50</v>
      </c>
      <c r="G630">
        <v>470163.12757347501</v>
      </c>
      <c r="H630">
        <v>1.23427658254714</v>
      </c>
      <c r="I630">
        <v>0</v>
      </c>
      <c r="J630">
        <v>0</v>
      </c>
    </row>
    <row r="631" spans="1:10" x14ac:dyDescent="0.2">
      <c r="A631" s="1">
        <v>42705</v>
      </c>
      <c r="B631">
        <v>1083.69</v>
      </c>
      <c r="C631">
        <v>732022.33</v>
      </c>
      <c r="D631">
        <v>733106.02</v>
      </c>
      <c r="E631">
        <v>733106.090060257</v>
      </c>
      <c r="F631">
        <v>50</v>
      </c>
      <c r="G631">
        <v>443977.85416116897</v>
      </c>
      <c r="H631">
        <v>1.65122220216446</v>
      </c>
      <c r="I631">
        <v>0</v>
      </c>
      <c r="J631">
        <v>0</v>
      </c>
    </row>
    <row r="632" spans="1:10" x14ac:dyDescent="0.2">
      <c r="A632" s="1">
        <v>42736</v>
      </c>
      <c r="B632">
        <v>1328.86</v>
      </c>
      <c r="C632">
        <v>623819.92000000004</v>
      </c>
      <c r="D632">
        <v>625148.78</v>
      </c>
      <c r="E632">
        <v>625148.79422238295</v>
      </c>
      <c r="F632">
        <v>50</v>
      </c>
      <c r="G632">
        <v>403358.857285059</v>
      </c>
      <c r="H632">
        <v>1.5498576092518499</v>
      </c>
      <c r="I632">
        <v>0</v>
      </c>
      <c r="J632">
        <v>0</v>
      </c>
    </row>
    <row r="633" spans="1:10" x14ac:dyDescent="0.2">
      <c r="A633" s="1">
        <v>42767</v>
      </c>
      <c r="B633">
        <v>1367.14</v>
      </c>
      <c r="C633">
        <v>642660.61</v>
      </c>
      <c r="D633">
        <v>644027.75</v>
      </c>
      <c r="E633">
        <v>643987.75086194195</v>
      </c>
      <c r="F633">
        <v>50</v>
      </c>
      <c r="G633">
        <v>338158.754218833</v>
      </c>
      <c r="H633">
        <v>1.90439473421172</v>
      </c>
      <c r="I633">
        <v>0</v>
      </c>
      <c r="J633">
        <v>0</v>
      </c>
    </row>
    <row r="634" spans="1:10" x14ac:dyDescent="0.2">
      <c r="A634" s="1">
        <v>42795</v>
      </c>
      <c r="B634">
        <v>906.02</v>
      </c>
      <c r="C634">
        <v>581003.57999999996</v>
      </c>
      <c r="D634">
        <v>581909.6</v>
      </c>
      <c r="E634">
        <v>581896.32215467701</v>
      </c>
      <c r="F634">
        <v>50</v>
      </c>
      <c r="G634">
        <v>384910.94439437398</v>
      </c>
      <c r="H634">
        <v>1.5117687107344799</v>
      </c>
      <c r="I634">
        <v>0</v>
      </c>
      <c r="J634">
        <v>0</v>
      </c>
    </row>
    <row r="635" spans="1:10" x14ac:dyDescent="0.2">
      <c r="A635" s="1">
        <v>42826</v>
      </c>
      <c r="B635">
        <v>1785.34</v>
      </c>
      <c r="C635">
        <v>539595.18000000005</v>
      </c>
      <c r="D635">
        <v>541380.52</v>
      </c>
      <c r="E635">
        <v>541380.561925899</v>
      </c>
      <c r="F635">
        <v>50</v>
      </c>
      <c r="G635">
        <v>393373.85834088997</v>
      </c>
      <c r="H635">
        <v>1.3762494645913801</v>
      </c>
      <c r="I635">
        <v>0</v>
      </c>
      <c r="J635">
        <v>0</v>
      </c>
    </row>
    <row r="636" spans="1:10" x14ac:dyDescent="0.2">
      <c r="A636" s="1">
        <v>42856</v>
      </c>
      <c r="B636">
        <v>1094.75</v>
      </c>
      <c r="C636">
        <v>604696.43999999994</v>
      </c>
      <c r="D636">
        <v>605791.18999999994</v>
      </c>
      <c r="E636">
        <v>605791.68418806302</v>
      </c>
      <c r="F636">
        <v>50</v>
      </c>
      <c r="G636">
        <v>470326.39842239599</v>
      </c>
      <c r="H636">
        <v>1.2880239897655199</v>
      </c>
      <c r="I636">
        <v>0</v>
      </c>
      <c r="J636">
        <v>0</v>
      </c>
    </row>
    <row r="637" spans="1:10" x14ac:dyDescent="0.2">
      <c r="A637" s="1">
        <v>42887</v>
      </c>
      <c r="B637">
        <v>1136.22</v>
      </c>
      <c r="C637">
        <v>540849.04</v>
      </c>
      <c r="D637">
        <v>541985.26</v>
      </c>
      <c r="E637">
        <v>541985.27278998995</v>
      </c>
      <c r="F637">
        <v>50</v>
      </c>
      <c r="G637">
        <v>443610.507908814</v>
      </c>
      <c r="H637">
        <v>1.22175932068182</v>
      </c>
      <c r="I637">
        <v>0</v>
      </c>
      <c r="J637">
        <v>0</v>
      </c>
    </row>
    <row r="638" spans="1:10" x14ac:dyDescent="0.2">
      <c r="A638" s="1">
        <v>42917</v>
      </c>
      <c r="B638">
        <v>549.13</v>
      </c>
      <c r="C638">
        <v>663974.02</v>
      </c>
      <c r="D638">
        <v>664523.15</v>
      </c>
      <c r="E638">
        <v>664523.12232651596</v>
      </c>
      <c r="F638">
        <v>50</v>
      </c>
      <c r="G638">
        <v>581125.15602335299</v>
      </c>
      <c r="H638">
        <v>1.143511196235</v>
      </c>
      <c r="I638">
        <v>0</v>
      </c>
      <c r="J638">
        <v>0</v>
      </c>
    </row>
    <row r="639" spans="1:10" x14ac:dyDescent="0.2">
      <c r="A639" s="1">
        <v>42948</v>
      </c>
      <c r="B639">
        <v>568.94000000000005</v>
      </c>
      <c r="C639">
        <v>761053.13</v>
      </c>
      <c r="D639">
        <v>761622.07</v>
      </c>
      <c r="E639">
        <v>761621.96232019598</v>
      </c>
      <c r="F639">
        <v>50</v>
      </c>
      <c r="G639">
        <v>502648.37304927799</v>
      </c>
      <c r="H639">
        <v>1.5152181985587101</v>
      </c>
      <c r="I639">
        <v>0</v>
      </c>
      <c r="J639">
        <v>0</v>
      </c>
    </row>
    <row r="640" spans="1:10" x14ac:dyDescent="0.2">
      <c r="A640" s="1">
        <v>42979</v>
      </c>
      <c r="B640">
        <v>665.45</v>
      </c>
      <c r="C640">
        <v>826161.62</v>
      </c>
      <c r="D640">
        <v>826827.07</v>
      </c>
      <c r="E640">
        <v>826827.397691419</v>
      </c>
      <c r="F640">
        <v>50</v>
      </c>
      <c r="G640">
        <v>488194.49651735497</v>
      </c>
      <c r="H640">
        <v>1.69364342201679</v>
      </c>
      <c r="I640">
        <v>0</v>
      </c>
      <c r="J640">
        <v>0</v>
      </c>
    </row>
    <row r="641" spans="1:10" x14ac:dyDescent="0.2">
      <c r="A641" s="1">
        <v>43009</v>
      </c>
      <c r="B641">
        <v>1237.6199999999999</v>
      </c>
      <c r="C641">
        <v>719261.45</v>
      </c>
      <c r="D641">
        <v>720499.07</v>
      </c>
      <c r="E641">
        <v>720499.01342565997</v>
      </c>
      <c r="F641">
        <v>50</v>
      </c>
      <c r="G641">
        <v>439334.94857499102</v>
      </c>
      <c r="H641">
        <v>1.6399765503806101</v>
      </c>
      <c r="I641">
        <v>0</v>
      </c>
      <c r="J641">
        <v>0</v>
      </c>
    </row>
    <row r="642" spans="1:10" x14ac:dyDescent="0.2">
      <c r="A642" s="1">
        <v>43040</v>
      </c>
      <c r="B642">
        <v>744.35</v>
      </c>
      <c r="C642">
        <v>771476.38</v>
      </c>
      <c r="D642">
        <v>772220.73</v>
      </c>
      <c r="E642">
        <v>772220.71467152203</v>
      </c>
      <c r="F642">
        <v>50</v>
      </c>
      <c r="G642">
        <v>466174.78067975299</v>
      </c>
      <c r="H642">
        <v>1.6565046988288501</v>
      </c>
      <c r="I642">
        <v>0</v>
      </c>
      <c r="J642">
        <v>0</v>
      </c>
    </row>
    <row r="643" spans="1:10" x14ac:dyDescent="0.2">
      <c r="A643" s="1">
        <v>43070</v>
      </c>
      <c r="B643">
        <v>897.06</v>
      </c>
      <c r="C643">
        <v>796271.98</v>
      </c>
      <c r="D643">
        <v>797169.04</v>
      </c>
      <c r="E643">
        <v>797169.354882024</v>
      </c>
      <c r="F643">
        <v>50</v>
      </c>
      <c r="G643">
        <v>484008.39898529602</v>
      </c>
      <c r="H643">
        <v>1.6470155405428</v>
      </c>
      <c r="I643">
        <v>0</v>
      </c>
      <c r="J643">
        <v>0</v>
      </c>
    </row>
    <row r="644" spans="1:10" x14ac:dyDescent="0.2">
      <c r="A644" s="1">
        <v>43101</v>
      </c>
      <c r="B644">
        <v>589.04</v>
      </c>
      <c r="C644">
        <v>703803.46</v>
      </c>
      <c r="D644">
        <v>704392.5</v>
      </c>
      <c r="E644">
        <v>704392.56076405104</v>
      </c>
      <c r="F644">
        <v>50</v>
      </c>
      <c r="G644">
        <v>407928.96899865399</v>
      </c>
      <c r="H644">
        <v>1.7267529748944399</v>
      </c>
      <c r="I644">
        <v>0</v>
      </c>
      <c r="J644">
        <v>0</v>
      </c>
    </row>
    <row r="645" spans="1:10" x14ac:dyDescent="0.2">
      <c r="A645" s="1">
        <v>43132</v>
      </c>
      <c r="B645">
        <v>512.72</v>
      </c>
      <c r="C645">
        <v>618539.56999999995</v>
      </c>
      <c r="D645">
        <v>619052.29</v>
      </c>
      <c r="E645">
        <v>619052.27504865604</v>
      </c>
      <c r="F645">
        <v>50</v>
      </c>
      <c r="G645">
        <v>388134.199553627</v>
      </c>
      <c r="H645">
        <v>1.59494390280628</v>
      </c>
      <c r="I645">
        <v>0</v>
      </c>
      <c r="J645">
        <v>0</v>
      </c>
    </row>
    <row r="646" spans="1:10" x14ac:dyDescent="0.2">
      <c r="A646" s="1">
        <v>43160</v>
      </c>
      <c r="B646">
        <v>976.93</v>
      </c>
      <c r="C646">
        <v>649215.67000000004</v>
      </c>
      <c r="D646">
        <v>650192.6</v>
      </c>
      <c r="E646">
        <v>650192.58610711503</v>
      </c>
      <c r="F646">
        <v>50</v>
      </c>
      <c r="G646">
        <v>411843.07396782702</v>
      </c>
      <c r="H646">
        <v>1.57873866820911</v>
      </c>
      <c r="I646">
        <v>0</v>
      </c>
      <c r="J646">
        <v>0</v>
      </c>
    </row>
    <row r="647" spans="1:10" x14ac:dyDescent="0.2">
      <c r="A647" s="1">
        <v>43191</v>
      </c>
      <c r="B647">
        <v>1246.0999999999999</v>
      </c>
      <c r="C647">
        <v>671456.98</v>
      </c>
      <c r="D647">
        <v>672703.08</v>
      </c>
      <c r="E647">
        <v>672703.05692299199</v>
      </c>
      <c r="F647">
        <v>50</v>
      </c>
      <c r="G647">
        <v>523003.76847208699</v>
      </c>
      <c r="H647">
        <v>1.2862298466572</v>
      </c>
      <c r="I647">
        <v>0</v>
      </c>
      <c r="J647">
        <v>0</v>
      </c>
    </row>
    <row r="648" spans="1:10" x14ac:dyDescent="0.2">
      <c r="A648" s="1">
        <v>43221</v>
      </c>
      <c r="B648">
        <v>794.04</v>
      </c>
      <c r="C648">
        <v>652911.6</v>
      </c>
      <c r="D648">
        <v>653705.64</v>
      </c>
      <c r="E648">
        <v>653705.62051688798</v>
      </c>
      <c r="F648">
        <v>50</v>
      </c>
      <c r="G648">
        <v>326546.90954959102</v>
      </c>
      <c r="H648">
        <v>2.0018735483319898</v>
      </c>
      <c r="I648">
        <v>0</v>
      </c>
      <c r="J648">
        <v>0</v>
      </c>
    </row>
    <row r="649" spans="1:10" x14ac:dyDescent="0.2">
      <c r="A649" s="1">
        <v>43252</v>
      </c>
      <c r="B649">
        <v>571.55999999999995</v>
      </c>
      <c r="C649">
        <v>749197.22</v>
      </c>
      <c r="D649">
        <v>749768.78</v>
      </c>
      <c r="E649">
        <v>749770.80740731198</v>
      </c>
      <c r="F649">
        <v>50</v>
      </c>
      <c r="G649">
        <v>346698.82967276103</v>
      </c>
      <c r="H649">
        <v>2.1625997645131898</v>
      </c>
      <c r="I649">
        <v>0</v>
      </c>
      <c r="J649">
        <v>0</v>
      </c>
    </row>
    <row r="650" spans="1:10" x14ac:dyDescent="0.2">
      <c r="A650" s="1">
        <v>43282</v>
      </c>
      <c r="B650">
        <v>789.63</v>
      </c>
      <c r="C650">
        <v>786810.9</v>
      </c>
      <c r="D650">
        <v>787600.53</v>
      </c>
      <c r="E650">
        <v>787571.65020920604</v>
      </c>
      <c r="F650">
        <v>50</v>
      </c>
      <c r="G650">
        <v>284979.78664354503</v>
      </c>
      <c r="H650">
        <v>2.7636053050818798</v>
      </c>
      <c r="I650">
        <v>0</v>
      </c>
      <c r="J650">
        <v>0</v>
      </c>
    </row>
    <row r="651" spans="1:10" x14ac:dyDescent="0.2">
      <c r="A651" s="1">
        <v>43313</v>
      </c>
      <c r="B651">
        <v>950.85</v>
      </c>
      <c r="C651">
        <v>853933.52</v>
      </c>
      <c r="D651">
        <v>854884.37</v>
      </c>
      <c r="E651">
        <v>854854.10623154999</v>
      </c>
      <c r="F651">
        <v>50</v>
      </c>
      <c r="G651">
        <v>323804.26188069698</v>
      </c>
      <c r="H651">
        <v>2.6400335229266099</v>
      </c>
      <c r="I651">
        <v>0</v>
      </c>
      <c r="J651">
        <v>0</v>
      </c>
    </row>
    <row r="652" spans="1:10" x14ac:dyDescent="0.2">
      <c r="A652" s="1">
        <v>43344</v>
      </c>
      <c r="B652">
        <v>1195.23</v>
      </c>
      <c r="C652">
        <v>1004795.86</v>
      </c>
      <c r="D652">
        <v>1005991.09</v>
      </c>
      <c r="E652">
        <v>1005961.5681397601</v>
      </c>
      <c r="F652">
        <v>50</v>
      </c>
      <c r="G652">
        <v>415655.81236701697</v>
      </c>
      <c r="H652">
        <v>2.4201792401534199</v>
      </c>
      <c r="I652">
        <v>0</v>
      </c>
      <c r="J652">
        <v>0</v>
      </c>
    </row>
    <row r="653" spans="1:10" x14ac:dyDescent="0.2">
      <c r="A653" s="1">
        <v>43374</v>
      </c>
      <c r="B653">
        <v>616.92999999999995</v>
      </c>
      <c r="C653">
        <v>1009289</v>
      </c>
      <c r="D653">
        <v>1009905.93</v>
      </c>
      <c r="E653">
        <v>1009905.86180502</v>
      </c>
      <c r="F653">
        <v>50</v>
      </c>
      <c r="G653">
        <v>563812.08178337303</v>
      </c>
      <c r="H653">
        <v>1.79121004042806</v>
      </c>
      <c r="I653">
        <v>0</v>
      </c>
      <c r="J653">
        <v>0</v>
      </c>
    </row>
    <row r="654" spans="1:10" x14ac:dyDescent="0.2">
      <c r="A654" s="1">
        <v>43405</v>
      </c>
      <c r="B654">
        <v>750.61</v>
      </c>
      <c r="C654">
        <v>808767.24</v>
      </c>
      <c r="D654">
        <v>809517.85</v>
      </c>
      <c r="E654">
        <v>809517.73186580697</v>
      </c>
      <c r="F654">
        <v>50</v>
      </c>
      <c r="G654">
        <v>544539.12845927803</v>
      </c>
      <c r="H654">
        <v>1.48661076781802</v>
      </c>
      <c r="I654">
        <v>0</v>
      </c>
      <c r="J654">
        <v>0</v>
      </c>
    </row>
    <row r="655" spans="1:10" x14ac:dyDescent="0.2">
      <c r="A655" s="1">
        <v>43435</v>
      </c>
      <c r="B655">
        <v>269.64999999999998</v>
      </c>
      <c r="C655">
        <v>685830.43</v>
      </c>
      <c r="D655">
        <v>686100.08</v>
      </c>
      <c r="E655">
        <v>686099.95700845204</v>
      </c>
      <c r="F655">
        <v>50</v>
      </c>
      <c r="G655">
        <v>535982.76458240498</v>
      </c>
      <c r="H655">
        <v>1.28007839495175</v>
      </c>
      <c r="I655">
        <v>0</v>
      </c>
      <c r="J655">
        <v>0</v>
      </c>
    </row>
    <row r="656" spans="1:10" x14ac:dyDescent="0.2">
      <c r="A656" s="1">
        <v>43466</v>
      </c>
      <c r="B656">
        <v>266.45</v>
      </c>
      <c r="C656">
        <v>591857.13</v>
      </c>
      <c r="D656">
        <v>592123.57999999996</v>
      </c>
      <c r="E656">
        <v>592124.32524479798</v>
      </c>
      <c r="F656">
        <v>50</v>
      </c>
      <c r="G656">
        <v>410401.60551161401</v>
      </c>
      <c r="H656">
        <v>1.44279241916377</v>
      </c>
      <c r="I656">
        <v>0</v>
      </c>
      <c r="J656">
        <v>0</v>
      </c>
    </row>
    <row r="657" spans="1:10" x14ac:dyDescent="0.2">
      <c r="A657" s="1">
        <v>43497</v>
      </c>
      <c r="B657">
        <v>181.21</v>
      </c>
      <c r="C657">
        <v>601528.18000000005</v>
      </c>
      <c r="D657">
        <v>601709.39</v>
      </c>
      <c r="E657">
        <v>601710.534789072</v>
      </c>
      <c r="F657">
        <v>50</v>
      </c>
      <c r="G657">
        <v>357459.20389623102</v>
      </c>
      <c r="H657">
        <v>1.6832984805833799</v>
      </c>
      <c r="I657">
        <v>0</v>
      </c>
      <c r="J657">
        <v>0</v>
      </c>
    </row>
    <row r="658" spans="1:10" x14ac:dyDescent="0.2">
      <c r="A658" s="1">
        <v>43525</v>
      </c>
      <c r="B658">
        <v>252.48</v>
      </c>
      <c r="C658">
        <v>747865.71</v>
      </c>
      <c r="D658">
        <v>748118.19</v>
      </c>
      <c r="E658">
        <v>748118.21598782996</v>
      </c>
      <c r="F658">
        <v>50</v>
      </c>
      <c r="G658">
        <v>408908.50355702202</v>
      </c>
      <c r="H658">
        <v>1.8295491766008301</v>
      </c>
      <c r="I658">
        <v>0</v>
      </c>
      <c r="J658">
        <v>0</v>
      </c>
    </row>
    <row r="659" spans="1:10" x14ac:dyDescent="0.2">
      <c r="A659" s="1">
        <v>43556</v>
      </c>
      <c r="B659">
        <v>197.02</v>
      </c>
      <c r="C659">
        <v>576522.15</v>
      </c>
      <c r="D659">
        <v>576719.17000000004</v>
      </c>
      <c r="E659">
        <v>576719.27012245497</v>
      </c>
      <c r="F659">
        <v>50</v>
      </c>
      <c r="G659">
        <v>340405.31049850601</v>
      </c>
      <c r="H659">
        <v>1.6942134929618999</v>
      </c>
      <c r="I659">
        <v>0</v>
      </c>
      <c r="J659">
        <v>0</v>
      </c>
    </row>
    <row r="660" spans="1:10" x14ac:dyDescent="0.2">
      <c r="A660" s="1">
        <v>43586</v>
      </c>
      <c r="B660">
        <v>198.59</v>
      </c>
      <c r="C660">
        <v>457410.49</v>
      </c>
      <c r="D660">
        <v>457609.08</v>
      </c>
      <c r="E660">
        <v>457609.27635303797</v>
      </c>
      <c r="F660">
        <v>50</v>
      </c>
      <c r="G660">
        <v>388986.99604241998</v>
      </c>
      <c r="H660">
        <v>1.1764127875964601</v>
      </c>
      <c r="I660">
        <v>0</v>
      </c>
      <c r="J660">
        <v>0</v>
      </c>
    </row>
    <row r="661" spans="1:10" x14ac:dyDescent="0.2">
      <c r="A661" s="1">
        <v>43617</v>
      </c>
      <c r="B661">
        <v>502.64</v>
      </c>
      <c r="C661">
        <v>236778.5</v>
      </c>
      <c r="D661">
        <v>237281.14</v>
      </c>
      <c r="E661">
        <v>237281.16123471499</v>
      </c>
      <c r="F661">
        <v>50</v>
      </c>
      <c r="G661">
        <v>393876.584599088</v>
      </c>
      <c r="H661">
        <v>0.60242515171658195</v>
      </c>
      <c r="I661">
        <v>0</v>
      </c>
      <c r="J661">
        <v>0</v>
      </c>
    </row>
    <row r="662" spans="1:10" x14ac:dyDescent="0.2">
      <c r="A662" s="1">
        <v>43647</v>
      </c>
      <c r="B662">
        <v>533.24</v>
      </c>
      <c r="C662">
        <v>284366.19</v>
      </c>
      <c r="D662">
        <v>284899.43</v>
      </c>
      <c r="E662">
        <v>284899.436750005</v>
      </c>
      <c r="F662">
        <v>50</v>
      </c>
      <c r="G662">
        <v>455523.44754834799</v>
      </c>
      <c r="H662">
        <v>0.62543308864417202</v>
      </c>
      <c r="I662">
        <v>0</v>
      </c>
      <c r="J662">
        <v>0</v>
      </c>
    </row>
    <row r="663" spans="1:10" x14ac:dyDescent="0.2">
      <c r="A663" s="1">
        <v>43678</v>
      </c>
      <c r="B663">
        <v>443.33</v>
      </c>
      <c r="C663">
        <v>334645.99</v>
      </c>
      <c r="D663">
        <v>335089.32</v>
      </c>
      <c r="E663">
        <v>335089.60343987</v>
      </c>
      <c r="F663">
        <v>50</v>
      </c>
      <c r="G663">
        <v>490708.91681797197</v>
      </c>
      <c r="H663">
        <v>0.68286838073531697</v>
      </c>
      <c r="I663">
        <v>0</v>
      </c>
      <c r="J663">
        <v>0</v>
      </c>
    </row>
    <row r="664" spans="1:10" x14ac:dyDescent="0.2">
      <c r="A664" s="1">
        <v>43709</v>
      </c>
      <c r="B664">
        <v>503.43</v>
      </c>
      <c r="C664">
        <v>433758.5</v>
      </c>
      <c r="D664">
        <v>434261.93</v>
      </c>
      <c r="E664">
        <v>434261.84175578097</v>
      </c>
      <c r="F664">
        <v>50</v>
      </c>
      <c r="G664">
        <v>383882.16306281497</v>
      </c>
      <c r="H664">
        <v>1.1312373523453401</v>
      </c>
      <c r="I664">
        <v>0</v>
      </c>
      <c r="J664">
        <v>0</v>
      </c>
    </row>
    <row r="665" spans="1:10" x14ac:dyDescent="0.2">
      <c r="A665" s="1">
        <v>43739</v>
      </c>
      <c r="B665">
        <v>318.7</v>
      </c>
      <c r="C665">
        <v>398866.96</v>
      </c>
      <c r="D665">
        <v>399185.66</v>
      </c>
      <c r="E665">
        <v>399185.777428945</v>
      </c>
      <c r="F665">
        <v>50</v>
      </c>
      <c r="G665">
        <v>464451.69826236297</v>
      </c>
      <c r="H665">
        <v>0.85947748478992503</v>
      </c>
      <c r="I665">
        <v>0</v>
      </c>
      <c r="J665">
        <v>0</v>
      </c>
    </row>
    <row r="666" spans="1:10" x14ac:dyDescent="0.2">
      <c r="A666" s="1">
        <v>43770</v>
      </c>
      <c r="B666">
        <v>484.25</v>
      </c>
      <c r="C666">
        <v>482366.52</v>
      </c>
      <c r="D666">
        <v>482850.77</v>
      </c>
      <c r="E666">
        <v>482854.700710034</v>
      </c>
      <c r="F666">
        <v>50</v>
      </c>
      <c r="G666">
        <v>479780.13901640102</v>
      </c>
      <c r="H666">
        <v>1.0064082721305101</v>
      </c>
      <c r="I666">
        <v>0</v>
      </c>
      <c r="J666">
        <v>0</v>
      </c>
    </row>
    <row r="667" spans="1:10" x14ac:dyDescent="0.2">
      <c r="A667" s="1">
        <v>43800</v>
      </c>
      <c r="B667">
        <v>479.08</v>
      </c>
      <c r="C667">
        <v>447661.91</v>
      </c>
      <c r="D667">
        <v>448140.99</v>
      </c>
      <c r="E667">
        <v>448304.53902558301</v>
      </c>
      <c r="F667">
        <v>50</v>
      </c>
      <c r="G667">
        <v>414735.89393892698</v>
      </c>
      <c r="H667">
        <v>1.08093981152159</v>
      </c>
      <c r="I667">
        <v>0</v>
      </c>
      <c r="J667">
        <v>0</v>
      </c>
    </row>
    <row r="668" spans="1:10" x14ac:dyDescent="0.2">
      <c r="A668" s="1">
        <v>43831</v>
      </c>
      <c r="B668">
        <v>427.82</v>
      </c>
      <c r="C668">
        <v>365181.99</v>
      </c>
      <c r="D668">
        <v>365609.81</v>
      </c>
      <c r="E668">
        <v>365609.82573967898</v>
      </c>
      <c r="F668">
        <v>50</v>
      </c>
      <c r="G668">
        <v>351230.14273806999</v>
      </c>
      <c r="H668">
        <v>1.0409409138108401</v>
      </c>
      <c r="I668">
        <v>0</v>
      </c>
      <c r="J668">
        <v>0</v>
      </c>
    </row>
    <row r="669" spans="1:10" x14ac:dyDescent="0.2">
      <c r="A669" s="1">
        <v>43862</v>
      </c>
      <c r="B669">
        <v>317.63</v>
      </c>
      <c r="C669">
        <v>245670.3</v>
      </c>
      <c r="D669">
        <v>245987.93</v>
      </c>
      <c r="E669">
        <v>245986.86867041499</v>
      </c>
      <c r="F669">
        <v>50</v>
      </c>
      <c r="G669">
        <v>387718.28103190602</v>
      </c>
      <c r="H669">
        <v>0.63444743439933904</v>
      </c>
      <c r="I669">
        <v>0</v>
      </c>
      <c r="J669">
        <v>0</v>
      </c>
    </row>
    <row r="670" spans="1:10" x14ac:dyDescent="0.2">
      <c r="A670" s="1">
        <v>43891</v>
      </c>
      <c r="B670">
        <v>142.88</v>
      </c>
      <c r="C670">
        <v>86823.96</v>
      </c>
      <c r="D670">
        <v>86966.84</v>
      </c>
      <c r="E670">
        <v>86966.879224773002</v>
      </c>
      <c r="F670">
        <v>50</v>
      </c>
      <c r="G670">
        <v>403227.56497083802</v>
      </c>
      <c r="H670">
        <v>0.21567691988285201</v>
      </c>
      <c r="I670">
        <v>0</v>
      </c>
      <c r="J670">
        <v>0</v>
      </c>
    </row>
    <row r="671" spans="1:10" x14ac:dyDescent="0.2">
      <c r="A671" s="1">
        <v>43922</v>
      </c>
      <c r="B671">
        <v>106.71</v>
      </c>
      <c r="C671">
        <v>63599.14</v>
      </c>
      <c r="D671">
        <v>63705.85</v>
      </c>
      <c r="E671">
        <v>63705.881844557996</v>
      </c>
      <c r="F671">
        <v>50</v>
      </c>
      <c r="G671">
        <v>339858.97965986701</v>
      </c>
      <c r="H671">
        <v>0.187447987716302</v>
      </c>
      <c r="I671">
        <v>0</v>
      </c>
      <c r="J671">
        <v>0</v>
      </c>
    </row>
    <row r="672" spans="1:10" x14ac:dyDescent="0.2">
      <c r="A672" s="1">
        <v>43952</v>
      </c>
      <c r="B672">
        <v>340.46</v>
      </c>
      <c r="C672">
        <v>157730.34</v>
      </c>
      <c r="D672">
        <v>158070.79999999999</v>
      </c>
      <c r="E672">
        <v>158079.77252221701</v>
      </c>
      <c r="F672">
        <v>50</v>
      </c>
      <c r="G672">
        <v>314942.61063389399</v>
      </c>
      <c r="H672">
        <v>0.50193199390849397</v>
      </c>
      <c r="I672">
        <v>0</v>
      </c>
      <c r="J672">
        <v>0</v>
      </c>
    </row>
    <row r="673" spans="1:10" x14ac:dyDescent="0.2">
      <c r="A673" s="1">
        <v>43983</v>
      </c>
      <c r="B673">
        <v>570.04</v>
      </c>
      <c r="C673">
        <v>182214.54</v>
      </c>
      <c r="D673">
        <v>182784.58</v>
      </c>
      <c r="E673">
        <v>182784.64462934699</v>
      </c>
      <c r="F673">
        <v>50</v>
      </c>
      <c r="G673">
        <v>251718.38535359199</v>
      </c>
      <c r="H673">
        <v>0.72614737446606004</v>
      </c>
      <c r="I673">
        <v>0</v>
      </c>
      <c r="J673">
        <v>0</v>
      </c>
    </row>
    <row r="674" spans="1:10" x14ac:dyDescent="0.2">
      <c r="A674" s="1">
        <v>44013</v>
      </c>
      <c r="B674">
        <v>735.7</v>
      </c>
      <c r="C674">
        <v>184205.88</v>
      </c>
      <c r="D674">
        <v>184941.58</v>
      </c>
      <c r="E674">
        <v>184941.65656488601</v>
      </c>
      <c r="F674">
        <v>50</v>
      </c>
      <c r="G674">
        <v>137804.07569560499</v>
      </c>
      <c r="H674">
        <v>1.34206231297108</v>
      </c>
      <c r="I674">
        <v>0</v>
      </c>
      <c r="J674">
        <v>0</v>
      </c>
    </row>
    <row r="675" spans="1:10" x14ac:dyDescent="0.2">
      <c r="A675" s="1">
        <v>44044</v>
      </c>
      <c r="B675">
        <v>504.33</v>
      </c>
      <c r="C675">
        <v>180211.8</v>
      </c>
      <c r="D675">
        <v>180716.13</v>
      </c>
      <c r="E675">
        <v>180716.41736892401</v>
      </c>
      <c r="F675">
        <v>50</v>
      </c>
      <c r="G675">
        <v>175177.86255809199</v>
      </c>
      <c r="H675">
        <v>1.0316167507124001</v>
      </c>
      <c r="I675">
        <v>0</v>
      </c>
      <c r="J675">
        <v>0</v>
      </c>
    </row>
    <row r="676" spans="1:10" x14ac:dyDescent="0.2">
      <c r="A676" s="1">
        <v>44075</v>
      </c>
      <c r="B676">
        <v>606.53</v>
      </c>
      <c r="C676">
        <v>218421.98</v>
      </c>
      <c r="D676">
        <v>219028.51</v>
      </c>
      <c r="E676">
        <v>219027.922910797</v>
      </c>
      <c r="F676">
        <v>50</v>
      </c>
      <c r="G676">
        <v>263290.28169087099</v>
      </c>
      <c r="H676">
        <v>0.83188760900775505</v>
      </c>
      <c r="I676">
        <v>0</v>
      </c>
      <c r="J676">
        <v>0</v>
      </c>
    </row>
    <row r="677" spans="1:10" x14ac:dyDescent="0.2">
      <c r="A677" s="1">
        <v>44105</v>
      </c>
      <c r="B677">
        <v>393.13</v>
      </c>
      <c r="C677">
        <v>195166.57</v>
      </c>
      <c r="D677">
        <v>195559.7</v>
      </c>
      <c r="E677">
        <v>195559.69224346199</v>
      </c>
      <c r="F677">
        <v>50</v>
      </c>
      <c r="G677">
        <v>232783.47588014801</v>
      </c>
      <c r="H677">
        <v>0.84009267197362703</v>
      </c>
      <c r="I677">
        <v>0</v>
      </c>
      <c r="J677">
        <v>0</v>
      </c>
    </row>
    <row r="678" spans="1:10" x14ac:dyDescent="0.2">
      <c r="A678" s="1">
        <v>44136</v>
      </c>
      <c r="B678">
        <v>696.13</v>
      </c>
      <c r="C678">
        <v>241312.73</v>
      </c>
      <c r="D678">
        <v>242008.86</v>
      </c>
      <c r="E678">
        <v>242009.008148689</v>
      </c>
      <c r="F678">
        <v>50</v>
      </c>
      <c r="G678">
        <v>259482.20232786899</v>
      </c>
      <c r="H678">
        <v>0.93266129999504999</v>
      </c>
      <c r="I678">
        <v>0</v>
      </c>
      <c r="J678">
        <v>0</v>
      </c>
    </row>
    <row r="679" spans="1:10" x14ac:dyDescent="0.2">
      <c r="A679" s="1">
        <v>44166</v>
      </c>
      <c r="B679">
        <v>710.18</v>
      </c>
      <c r="C679">
        <v>262093.49</v>
      </c>
      <c r="D679">
        <v>262803.67</v>
      </c>
      <c r="E679">
        <v>262803.69354361901</v>
      </c>
      <c r="F679">
        <v>50</v>
      </c>
      <c r="G679">
        <v>264828.00228049699</v>
      </c>
      <c r="H679">
        <v>0.99235613787270904</v>
      </c>
      <c r="I679">
        <v>0</v>
      </c>
      <c r="J679">
        <v>0</v>
      </c>
    </row>
    <row r="680" spans="1:10" x14ac:dyDescent="0.2">
      <c r="A680" s="1">
        <v>44197</v>
      </c>
      <c r="B680">
        <v>12264.49</v>
      </c>
      <c r="C680">
        <v>349897.45</v>
      </c>
      <c r="D680">
        <v>362161.94</v>
      </c>
      <c r="E680">
        <v>362157.99496286601</v>
      </c>
      <c r="F680">
        <v>50</v>
      </c>
      <c r="G680">
        <v>50185.149616019</v>
      </c>
      <c r="H680">
        <v>7.2164374866637004</v>
      </c>
      <c r="I680">
        <v>0</v>
      </c>
      <c r="J680">
        <v>0</v>
      </c>
    </row>
    <row r="681" spans="1:10" x14ac:dyDescent="0.2">
      <c r="A681" s="1">
        <v>44228</v>
      </c>
      <c r="B681">
        <v>12554.25</v>
      </c>
      <c r="C681">
        <v>298433.49</v>
      </c>
      <c r="D681">
        <v>310987.74</v>
      </c>
      <c r="E681">
        <v>310979.079220346</v>
      </c>
      <c r="F681">
        <v>50</v>
      </c>
      <c r="G681">
        <v>42687.799237656996</v>
      </c>
      <c r="H681">
        <v>7.2849639656760701</v>
      </c>
      <c r="I681">
        <v>0</v>
      </c>
      <c r="J681">
        <v>0</v>
      </c>
    </row>
    <row r="682" spans="1:10" x14ac:dyDescent="0.2">
      <c r="A682" s="1">
        <v>44256</v>
      </c>
      <c r="B682">
        <v>16266.61</v>
      </c>
      <c r="C682">
        <v>379853.49</v>
      </c>
      <c r="D682">
        <v>396120.1</v>
      </c>
      <c r="E682">
        <v>396120.09690857201</v>
      </c>
      <c r="F682">
        <v>50</v>
      </c>
      <c r="G682">
        <v>54585.546615264</v>
      </c>
      <c r="H682">
        <v>7.2568678243812403</v>
      </c>
      <c r="I682">
        <v>0</v>
      </c>
      <c r="J682">
        <v>0</v>
      </c>
    </row>
    <row r="683" spans="1:10" x14ac:dyDescent="0.2">
      <c r="A683" s="1">
        <v>44287</v>
      </c>
      <c r="B683">
        <v>13569.62</v>
      </c>
      <c r="C683">
        <v>325370.59999999998</v>
      </c>
      <c r="D683">
        <v>338940.22</v>
      </c>
      <c r="E683">
        <v>338940.49081557099</v>
      </c>
      <c r="F683">
        <v>50</v>
      </c>
      <c r="G683">
        <v>52658.308060260002</v>
      </c>
      <c r="H683">
        <v>6.4366004777005204</v>
      </c>
      <c r="I683">
        <v>0</v>
      </c>
      <c r="J683">
        <v>0</v>
      </c>
    </row>
    <row r="684" spans="1:10" x14ac:dyDescent="0.2">
      <c r="A684" s="1">
        <v>44317</v>
      </c>
      <c r="B684">
        <v>16926.63</v>
      </c>
      <c r="C684">
        <v>284944.89</v>
      </c>
      <c r="D684">
        <v>301871.52</v>
      </c>
      <c r="E684">
        <v>301871.64781997999</v>
      </c>
      <c r="F684">
        <v>50</v>
      </c>
      <c r="G684">
        <v>44727.935905072998</v>
      </c>
      <c r="H684">
        <v>6.7490627884248502</v>
      </c>
      <c r="I684">
        <v>0</v>
      </c>
      <c r="J684">
        <v>0</v>
      </c>
    </row>
    <row r="685" spans="1:10" x14ac:dyDescent="0.2">
      <c r="A685" s="1">
        <v>44348</v>
      </c>
      <c r="B685">
        <v>8523.86</v>
      </c>
      <c r="C685">
        <v>374072.31</v>
      </c>
      <c r="D685">
        <v>382596.17</v>
      </c>
      <c r="E685">
        <v>382596.24079107802</v>
      </c>
      <c r="F685">
        <v>50</v>
      </c>
      <c r="G685">
        <v>44933.543950858999</v>
      </c>
      <c r="H685">
        <v>8.5147132220307196</v>
      </c>
      <c r="I685">
        <v>0</v>
      </c>
      <c r="J685">
        <v>0</v>
      </c>
    </row>
    <row r="686" spans="1:10" x14ac:dyDescent="0.2">
      <c r="A686" s="1">
        <v>44378</v>
      </c>
      <c r="B686">
        <v>17126.080000000002</v>
      </c>
      <c r="C686">
        <v>514027.57</v>
      </c>
      <c r="D686">
        <v>531153.65</v>
      </c>
      <c r="E686">
        <v>531153.65487285401</v>
      </c>
      <c r="F686">
        <v>50</v>
      </c>
      <c r="G686">
        <v>47630.762371545003</v>
      </c>
      <c r="H686">
        <v>11.1514833781071</v>
      </c>
      <c r="I686">
        <v>0</v>
      </c>
      <c r="J686">
        <v>0</v>
      </c>
    </row>
    <row r="687" spans="1:10" x14ac:dyDescent="0.2">
      <c r="A687" s="1">
        <v>44409</v>
      </c>
      <c r="B687">
        <v>17805.16</v>
      </c>
      <c r="C687">
        <v>561712.94999999995</v>
      </c>
      <c r="D687">
        <v>579518.11</v>
      </c>
      <c r="E687">
        <v>579518.22981608997</v>
      </c>
      <c r="F687">
        <v>50</v>
      </c>
      <c r="G687">
        <v>41739.396158805001</v>
      </c>
      <c r="H687">
        <v>13.8842025316132</v>
      </c>
      <c r="I687">
        <v>0</v>
      </c>
      <c r="J687">
        <v>0</v>
      </c>
    </row>
    <row r="688" spans="1:10" x14ac:dyDescent="0.2">
      <c r="A688" s="1">
        <v>44440</v>
      </c>
      <c r="B688">
        <v>16944.87</v>
      </c>
      <c r="C688">
        <v>278209.07</v>
      </c>
      <c r="D688">
        <v>295153.94</v>
      </c>
      <c r="E688">
        <v>295154.03142119601</v>
      </c>
      <c r="F688">
        <v>50</v>
      </c>
      <c r="G688">
        <v>10807.220665762999</v>
      </c>
      <c r="H688">
        <v>27.310817512613198</v>
      </c>
      <c r="I688">
        <v>0</v>
      </c>
      <c r="J688">
        <v>0</v>
      </c>
    </row>
    <row r="689" spans="1:10" x14ac:dyDescent="0.2">
      <c r="A689" s="1">
        <v>44470</v>
      </c>
      <c r="B689">
        <v>26379.49</v>
      </c>
      <c r="C689">
        <v>683826.08</v>
      </c>
      <c r="D689">
        <v>710205.57</v>
      </c>
      <c r="E689">
        <v>710205.55411717098</v>
      </c>
      <c r="F689">
        <v>50</v>
      </c>
      <c r="G689">
        <v>20632.421370184002</v>
      </c>
      <c r="H689">
        <v>34.421822886163604</v>
      </c>
      <c r="I689">
        <v>0</v>
      </c>
      <c r="J689">
        <v>0</v>
      </c>
    </row>
    <row r="690" spans="1:10" x14ac:dyDescent="0.2">
      <c r="A690" s="1">
        <v>44501</v>
      </c>
      <c r="B690">
        <v>26346.98</v>
      </c>
      <c r="C690">
        <v>674901.83</v>
      </c>
      <c r="D690">
        <v>701248.81</v>
      </c>
      <c r="E690">
        <v>701248.98931739805</v>
      </c>
      <c r="F690">
        <v>50</v>
      </c>
      <c r="G690">
        <v>41827.714273005004</v>
      </c>
      <c r="H690">
        <v>16.765175948664499</v>
      </c>
      <c r="I690">
        <v>0</v>
      </c>
      <c r="J690">
        <v>0</v>
      </c>
    </row>
    <row r="691" spans="1:10" x14ac:dyDescent="0.2">
      <c r="A691" s="1">
        <v>44531</v>
      </c>
      <c r="B691">
        <v>19370.330000000002</v>
      </c>
      <c r="C691">
        <v>551945.80000000005</v>
      </c>
      <c r="D691">
        <v>571316.13</v>
      </c>
      <c r="E691">
        <v>571316.02884329297</v>
      </c>
      <c r="F691">
        <v>50</v>
      </c>
      <c r="G691">
        <v>43341.790992699003</v>
      </c>
      <c r="H691">
        <v>13.1816432998703</v>
      </c>
      <c r="I691">
        <v>0</v>
      </c>
      <c r="J691">
        <v>0</v>
      </c>
    </row>
    <row r="692" spans="1:10" x14ac:dyDescent="0.2">
      <c r="A692" s="1">
        <v>44562</v>
      </c>
      <c r="D692"/>
      <c r="G692"/>
    </row>
    <row r="693" spans="1:10" x14ac:dyDescent="0.2">
      <c r="A693" s="1"/>
    </row>
    <row r="694" spans="1:10" x14ac:dyDescent="0.2">
      <c r="A694" s="1"/>
      <c r="D694" s="27">
        <f>SUM(D476:D693)</f>
        <v>282464982.37999994</v>
      </c>
      <c r="G694" s="60">
        <f>SUM(G476:G693)</f>
        <v>77861153.904876187</v>
      </c>
    </row>
    <row r="695" spans="1:10" x14ac:dyDescent="0.2">
      <c r="D695" s="27">
        <f>+Z477+Z478+Z479+Z480+Z481+Z482+Z483+Z484+Z485+Z486+Z487+Z488+Z489+Z490+Z491+Z492+Z493+Z494</f>
        <v>282464982.37999994</v>
      </c>
      <c r="G695" s="60">
        <f>+Z516+Z499+Z500+Z501+Z502+Z503+Z504+Z505+Z506+Z507+Z508+Z509+Z510+Z511+Z512+Z513+Z514+Z515</f>
        <v>77861153.904876247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5"/>
  <sheetViews>
    <sheetView topLeftCell="A10" zoomScaleNormal="100" workbookViewId="0">
      <selection activeCell="B45" sqref="B45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2450838.488158728</v>
      </c>
    </row>
    <row r="41" spans="1:2" x14ac:dyDescent="0.2">
      <c r="A41" s="77" t="s">
        <v>143</v>
      </c>
      <c r="B41" s="83">
        <f>SUM('Disposition Month'!G204:G215)</f>
        <v>2503013.1585670058</v>
      </c>
    </row>
    <row r="42" spans="1:2" x14ac:dyDescent="0.2">
      <c r="A42" s="77" t="s">
        <v>151</v>
      </c>
      <c r="B42" s="83">
        <f>SUM('Disposition Month'!G216:G227)</f>
        <v>2204810.2848465689</v>
      </c>
    </row>
    <row r="43" spans="1:2" x14ac:dyDescent="0.2">
      <c r="A43" s="77" t="s">
        <v>167</v>
      </c>
      <c r="B43" s="83">
        <f>SUM('Disposition Month'!G228:G239)</f>
        <v>1583809.3124359972</v>
      </c>
    </row>
    <row r="44" spans="1:2" x14ac:dyDescent="0.2">
      <c r="A44" s="77" t="s">
        <v>168</v>
      </c>
      <c r="B44" s="83">
        <f>(SUM('Disposition Month'!G240:G245)/6)*12</f>
        <v>1315359.3016858238</v>
      </c>
    </row>
    <row r="45" spans="1:2" x14ac:dyDescent="0.2">
      <c r="A45" s="77"/>
    </row>
    <row r="46" spans="1:2" x14ac:dyDescent="0.2">
      <c r="A46" s="44"/>
      <c r="B46" s="51">
        <f>SUM(B5:B45)</f>
        <v>213241164.68354306</v>
      </c>
    </row>
    <row r="48" spans="1:2" x14ac:dyDescent="0.2">
      <c r="A48" s="46" t="s">
        <v>54</v>
      </c>
      <c r="B48" s="47">
        <f>B39/B46</f>
        <v>1.2698514781525267E-2</v>
      </c>
    </row>
    <row r="49" spans="1:2" x14ac:dyDescent="0.2">
      <c r="A49" s="46"/>
      <c r="B49" s="67"/>
    </row>
    <row r="50" spans="1:2" x14ac:dyDescent="0.2">
      <c r="A50" s="72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scale="97" orientation="portrait" r:id="rId1"/>
  <headerFooter alignWithMargins="0">
    <oddFooter>&amp;LSource:  SONRIS Revenue Statements&amp;C4&amp;R&amp;"Arial,Italic"As of March 2022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B55"/>
  <sheetViews>
    <sheetView topLeftCell="A10" workbookViewId="0">
      <selection activeCell="B45" sqref="B45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Month'!G283:G294)</f>
        <v>43470928.134891309</v>
      </c>
    </row>
    <row r="30" spans="1:2" x14ac:dyDescent="0.2">
      <c r="A30" s="44" t="s">
        <v>110</v>
      </c>
      <c r="B30" s="51">
        <f>SUM('Disposition Month'!G295:G306)</f>
        <v>44928253.862737805</v>
      </c>
    </row>
    <row r="31" spans="1:2" x14ac:dyDescent="0.2">
      <c r="A31" s="44" t="s">
        <v>111</v>
      </c>
      <c r="B31" s="51">
        <f>SUM('Disposition Month'!G307:G318)</f>
        <v>42165658.055484265</v>
      </c>
    </row>
    <row r="32" spans="1:2" x14ac:dyDescent="0.2">
      <c r="A32" s="44" t="s">
        <v>112</v>
      </c>
      <c r="B32" s="51">
        <f>SUM('Disposition Month'!G319:G330)</f>
        <v>38444906.867455468</v>
      </c>
    </row>
    <row r="33" spans="1:2" x14ac:dyDescent="0.2">
      <c r="A33" s="77" t="s">
        <v>113</v>
      </c>
      <c r="B33" s="51">
        <f>SUM('Disposition Month'!G331:G342)</f>
        <v>40420636.856565244</v>
      </c>
    </row>
    <row r="34" spans="1:2" x14ac:dyDescent="0.2">
      <c r="A34" s="77" t="s">
        <v>116</v>
      </c>
      <c r="B34" s="51">
        <f>SUM('Disposition Month'!G343:G354)</f>
        <v>42700740.711666331</v>
      </c>
    </row>
    <row r="35" spans="1:2" x14ac:dyDescent="0.2">
      <c r="A35" s="77" t="s">
        <v>117</v>
      </c>
      <c r="B35" s="51">
        <f>SUM('Disposition Month'!G355:G366)</f>
        <v>45282939.706044875</v>
      </c>
    </row>
    <row r="36" spans="1:2" x14ac:dyDescent="0.2">
      <c r="A36" s="77" t="s">
        <v>119</v>
      </c>
      <c r="B36" s="51">
        <f>SUM('Disposition Month'!G367:G378)</f>
        <v>41097430.265709013</v>
      </c>
    </row>
    <row r="37" spans="1:2" x14ac:dyDescent="0.2">
      <c r="A37" s="77" t="s">
        <v>121</v>
      </c>
      <c r="B37" s="51">
        <f>SUM('Disposition Month'!G379:G390)</f>
        <v>38310630.958909631</v>
      </c>
    </row>
    <row r="38" spans="1:2" x14ac:dyDescent="0.2">
      <c r="A38" s="77" t="s">
        <v>123</v>
      </c>
      <c r="B38" s="51">
        <f>SUM('Disposition Month'!G391:G402)</f>
        <v>31746959.174913179</v>
      </c>
    </row>
    <row r="39" spans="1:2" x14ac:dyDescent="0.2">
      <c r="A39" s="77" t="s">
        <v>124</v>
      </c>
      <c r="B39" s="51">
        <f>SUM('Disposition Month'!G403:G414)</f>
        <v>25124731.997685101</v>
      </c>
    </row>
    <row r="40" spans="1:2" x14ac:dyDescent="0.2">
      <c r="A40" s="77" t="s">
        <v>130</v>
      </c>
      <c r="B40" s="51">
        <f>SUM('Disposition Month'!G415:G426)</f>
        <v>20817266.000452448</v>
      </c>
    </row>
    <row r="41" spans="1:2" x14ac:dyDescent="0.2">
      <c r="A41" s="77" t="s">
        <v>143</v>
      </c>
      <c r="B41" s="51">
        <f>SUM('Disposition Month'!G421:G432)</f>
        <v>20483264.133186072</v>
      </c>
    </row>
    <row r="42" spans="1:2" x14ac:dyDescent="0.2">
      <c r="A42" s="77" t="s">
        <v>151</v>
      </c>
      <c r="B42" s="83">
        <f>SUM('Disposition Month'!G439:G450)</f>
        <v>20583268.528035119</v>
      </c>
    </row>
    <row r="43" spans="1:2" x14ac:dyDescent="0.2">
      <c r="A43" s="77" t="s">
        <v>167</v>
      </c>
      <c r="B43" s="83">
        <f>SUM('Disposition Month'!G451:G462)</f>
        <v>16916509.599652611</v>
      </c>
    </row>
    <row r="44" spans="1:2" x14ac:dyDescent="0.2">
      <c r="A44" s="77" t="s">
        <v>168</v>
      </c>
      <c r="B44" s="83">
        <f>(SUM('Disposition Month'!G463:G468)/6)*12</f>
        <v>19850994.905518081</v>
      </c>
    </row>
    <row r="45" spans="1:2" x14ac:dyDescent="0.2">
      <c r="A45" s="77"/>
    </row>
    <row r="46" spans="1:2" x14ac:dyDescent="0.2">
      <c r="A46" s="44"/>
      <c r="B46" s="51">
        <f>SUM(B5:B45)</f>
        <v>2044291493.2794528</v>
      </c>
    </row>
    <row r="48" spans="1:2" x14ac:dyDescent="0.2">
      <c r="A48" s="46" t="s">
        <v>54</v>
      </c>
      <c r="B48" s="47">
        <f>B44/B46</f>
        <v>9.7104522377447801E-3</v>
      </c>
    </row>
    <row r="49" spans="1:2" x14ac:dyDescent="0.2">
      <c r="A49" s="46"/>
      <c r="B49" s="67"/>
    </row>
    <row r="50" spans="1:2" x14ac:dyDescent="0.2">
      <c r="A50" s="44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March 2022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E33"/>
  <sheetViews>
    <sheetView workbookViewId="0">
      <selection activeCell="D21" sqref="D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44166</v>
      </c>
      <c r="B5" s="34">
        <v>5572928.3200000003</v>
      </c>
      <c r="C5" s="34">
        <v>3678587.57</v>
      </c>
      <c r="D5" s="34">
        <v>262803.67</v>
      </c>
      <c r="E5" s="34">
        <f t="shared" ref="E5:E13" si="0">SUM(B5:D5)</f>
        <v>9514319.5600000005</v>
      </c>
    </row>
    <row r="6" spans="1:5" x14ac:dyDescent="0.2">
      <c r="A6" s="1">
        <v>44197</v>
      </c>
      <c r="B6" s="34">
        <v>6281959.5800000001</v>
      </c>
      <c r="C6" s="34">
        <v>3565523.19</v>
      </c>
      <c r="D6" s="34">
        <v>362161.94</v>
      </c>
      <c r="E6" s="34">
        <f t="shared" si="0"/>
        <v>10209644.709999999</v>
      </c>
    </row>
    <row r="7" spans="1:5" x14ac:dyDescent="0.2">
      <c r="A7" s="1">
        <v>44228</v>
      </c>
      <c r="B7" s="34">
        <v>6640704.1699999999</v>
      </c>
      <c r="C7" s="34">
        <v>5035621.1399999997</v>
      </c>
      <c r="D7" s="34">
        <v>310987.74</v>
      </c>
      <c r="E7" s="34">
        <f t="shared" si="0"/>
        <v>11987313.049999999</v>
      </c>
    </row>
    <row r="8" spans="1:5" x14ac:dyDescent="0.2">
      <c r="A8" s="1">
        <v>44256</v>
      </c>
      <c r="B8" s="34">
        <v>7878562.3399999999</v>
      </c>
      <c r="C8" s="34">
        <v>3760570.99</v>
      </c>
      <c r="D8" s="34">
        <v>396120.1</v>
      </c>
      <c r="E8" s="34">
        <f t="shared" si="0"/>
        <v>12035253.43</v>
      </c>
    </row>
    <row r="9" spans="1:5" x14ac:dyDescent="0.2">
      <c r="A9" s="1">
        <v>44287</v>
      </c>
      <c r="B9" s="34">
        <v>7511577.1500000004</v>
      </c>
      <c r="C9" s="34">
        <v>3355956.77</v>
      </c>
      <c r="D9" s="34">
        <v>338940.22</v>
      </c>
      <c r="E9" s="34">
        <f t="shared" si="0"/>
        <v>11206474.140000001</v>
      </c>
    </row>
    <row r="10" spans="1:5" x14ac:dyDescent="0.2">
      <c r="A10" s="1">
        <v>44317</v>
      </c>
      <c r="B10" s="34">
        <v>7921113.0700000003</v>
      </c>
      <c r="C10" s="34">
        <v>4108063.75</v>
      </c>
      <c r="D10" s="34">
        <v>301871.52</v>
      </c>
      <c r="E10" s="34">
        <f t="shared" si="0"/>
        <v>12331048.34</v>
      </c>
    </row>
    <row r="11" spans="1:5" x14ac:dyDescent="0.2">
      <c r="A11" s="1">
        <v>44348</v>
      </c>
      <c r="B11" s="34">
        <v>7955120.7199999997</v>
      </c>
      <c r="C11" s="34">
        <v>3993678.75</v>
      </c>
      <c r="D11" s="34">
        <v>382596.17</v>
      </c>
      <c r="E11" s="34">
        <f t="shared" si="0"/>
        <v>12331395.639999999</v>
      </c>
    </row>
    <row r="12" spans="1:5" x14ac:dyDescent="0.2">
      <c r="A12" s="1">
        <v>44378</v>
      </c>
      <c r="B12" s="34">
        <v>8252867.5099999998</v>
      </c>
      <c r="C12" s="34">
        <v>5493640.3200000003</v>
      </c>
      <c r="D12" s="34">
        <v>531153.65</v>
      </c>
      <c r="E12" s="34">
        <f t="shared" si="0"/>
        <v>14277661.48</v>
      </c>
    </row>
    <row r="13" spans="1:5" x14ac:dyDescent="0.2">
      <c r="A13" s="1">
        <v>44409</v>
      </c>
      <c r="B13" s="34">
        <v>7029827.04</v>
      </c>
      <c r="C13" s="34">
        <v>6010642.3600000003</v>
      </c>
      <c r="D13" s="34">
        <v>579518.11</v>
      </c>
      <c r="E13" s="34">
        <f t="shared" si="0"/>
        <v>13619987.51</v>
      </c>
    </row>
    <row r="14" spans="1:5" x14ac:dyDescent="0.2">
      <c r="A14" s="1">
        <v>44440</v>
      </c>
      <c r="B14" s="34">
        <v>4671588.57</v>
      </c>
      <c r="C14" s="34">
        <v>6407640.2800000003</v>
      </c>
      <c r="D14" s="34">
        <v>295153.94</v>
      </c>
      <c r="E14" s="34">
        <f>SUM(B14:D14)</f>
        <v>11374382.790000001</v>
      </c>
    </row>
    <row r="15" spans="1:5" x14ac:dyDescent="0.2">
      <c r="A15" s="1">
        <v>44470</v>
      </c>
      <c r="B15" s="34">
        <v>5753347.9100000001</v>
      </c>
      <c r="C15" s="34">
        <v>8801241.9700000007</v>
      </c>
      <c r="D15" s="34">
        <v>710205.57</v>
      </c>
      <c r="E15" s="34">
        <f>SUM(B15:D15)</f>
        <v>15264795.450000001</v>
      </c>
    </row>
    <row r="16" spans="1:5" x14ac:dyDescent="0.2">
      <c r="A16" s="1">
        <v>44501</v>
      </c>
      <c r="B16" s="34">
        <v>8120697.0800000001</v>
      </c>
      <c r="C16" s="34">
        <v>9405148.0199999996</v>
      </c>
      <c r="D16" s="34">
        <v>701248.81</v>
      </c>
      <c r="E16" s="34">
        <f>SUM(B16:D16)</f>
        <v>18227093.91</v>
      </c>
    </row>
    <row r="17" spans="1:5" x14ac:dyDescent="0.2">
      <c r="A17" s="1">
        <v>44531</v>
      </c>
      <c r="B17" s="34">
        <v>7559540.1299999999</v>
      </c>
      <c r="C17" s="34">
        <v>7816244.2000000002</v>
      </c>
      <c r="D17" s="34">
        <v>571316.13</v>
      </c>
      <c r="E17" s="34">
        <f>SUM(B17:D17)</f>
        <v>15947100.460000001</v>
      </c>
    </row>
    <row r="18" spans="1:5" x14ac:dyDescent="0.2">
      <c r="A18" s="3" t="s">
        <v>7</v>
      </c>
      <c r="B18" s="30">
        <f>SUM(B5:B17)</f>
        <v>91149833.589999989</v>
      </c>
      <c r="C18" s="30">
        <f>SUM(C5:C17)</f>
        <v>71432559.310000002</v>
      </c>
      <c r="D18" s="30">
        <f>SUM(D5:D17)</f>
        <v>5744077.5699999994</v>
      </c>
      <c r="E18" s="30">
        <f>SUM(E5:E17)</f>
        <v>168326470.47000003</v>
      </c>
    </row>
    <row r="20" spans="1:5" x14ac:dyDescent="0.2">
      <c r="A20" t="s">
        <v>54</v>
      </c>
      <c r="B20" s="76">
        <f>B18/$E$18</f>
        <v>0.5415062368710758</v>
      </c>
      <c r="C20" s="76">
        <f>C18/$E$18</f>
        <v>0.42436913879645011</v>
      </c>
      <c r="D20" s="76">
        <v>0.04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March 2022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topLeftCell="A22" workbookViewId="0">
      <selection activeCell="H17" sqref="H17:H52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193264.92196607101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184599.85207310901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210078.19495374701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198079.516288246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213470.592619292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204261.21316429501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211580.30582837001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214499.831972821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202678.10900919599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219701.697839339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206202.215608497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218622.75409101401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207345.79536235501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186833.88836760301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216584.19109627799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203217.05867400701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211111.346145547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204635.96457197901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177188.75228720601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210270.11962333601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206299.773837004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203189.540705797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208062.360992937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204003.34621635301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200593.85504252501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181965.12682689101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186312.524649737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157595.61124643701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94141.364754561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175187.908663785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127192.373708317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128856.208682831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123922.81782235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115064.970605191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117744.50344307801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141351.48452784799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141122.47585440899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130449.680751548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145596.195961452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140610.970223996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143049.376152171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128848.25470280601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131882.77303663499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120344.492225097</v>
      </c>
    </row>
    <row r="49" spans="1:8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79737.950558901997</v>
      </c>
    </row>
    <row r="50" spans="1:8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85409.260849847997</v>
      </c>
    </row>
    <row r="51" spans="1:8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119924.947772129</v>
      </c>
    </row>
    <row r="52" spans="1:8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120380.22640030101</v>
      </c>
    </row>
    <row r="53" spans="1:8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8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8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8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8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8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8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8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8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8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8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8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March 2022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H88"/>
  <sheetViews>
    <sheetView topLeftCell="A13" workbookViewId="0">
      <selection activeCell="H45" sqref="H45:H52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1749903.6600607999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1614746.4741142001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1735193.6486480499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1618716.32736242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1603201.4972085101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1638615.8588370599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1754240.4071044801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1696878.4289043699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1676029.9493863001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1801581.3977538799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1770359.6753511699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1823796.80845483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1866952.1917015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1761364.2898250499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1981561.9781200299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33">
        <v>1813282.71280048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33">
        <v>1853327.3690325201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33">
        <v>1717111.4864325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33">
        <v>1501322.8284412001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33">
        <v>1706202.5498015401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33">
        <v>1681813.4669791199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33">
        <v>1777941.0829192901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33">
        <v>1696673.3242842201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33">
        <v>1763055.1169968499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33">
        <v>1661705.9798103799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33">
        <v>1598085.1686065199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33">
        <v>2096778.1020311599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33">
        <v>1872669.6723529999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33">
        <v>1678020.36332835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33">
        <v>1549000.87248349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33">
        <v>1622697.7350363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33">
        <v>1243842.6697611499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33">
        <v>1315366.45404419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33">
        <v>1330714.12123759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33">
        <v>1396768.03011797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33">
        <v>1551131.29541552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33">
        <v>1521781.8197131201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33">
        <v>1197238.6989101199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33">
        <v>1415265.5178894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33">
        <v>1432784.6923320999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33">
        <v>1523884.4202266999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33">
        <v>1365034.1449684501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33">
        <v>1578708.8077702001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33">
        <v>1617056.5896697401</v>
      </c>
    </row>
    <row r="49" spans="1:8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33">
        <v>1444705.1245645001</v>
      </c>
    </row>
    <row r="50" spans="1:8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33">
        <v>1654173.8105224001</v>
      </c>
    </row>
    <row r="51" spans="1:8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33">
        <v>1787459.0462209999</v>
      </c>
    </row>
    <row r="52" spans="1:8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33">
        <v>1843394.0740112001</v>
      </c>
    </row>
    <row r="53" spans="1:8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8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8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8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8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8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8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8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8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8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8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8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March 2022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topLeftCell="K1" workbookViewId="0">
      <pane ySplit="30" topLeftCell="A34" activePane="bottomLeft" state="frozen"/>
      <selection pane="bottomLeft" activeCell="V40" sqref="V40:AD44"/>
    </sheetView>
  </sheetViews>
  <sheetFormatPr defaultRowHeight="12.75" x14ac:dyDescent="0.2"/>
  <cols>
    <col min="2" max="2" width="15.28515625" hidden="1" customWidth="1"/>
    <col min="3" max="3" width="12.85546875" hidden="1" customWidth="1"/>
    <col min="4" max="4" width="12.28515625" hidden="1" customWidth="1"/>
    <col min="5" max="5" width="11.5703125" hidden="1" customWidth="1"/>
    <col min="6" max="6" width="14.42578125" hidden="1" customWidth="1"/>
    <col min="7" max="7" width="12.42578125" hidden="1" customWidth="1"/>
    <col min="8" max="8" width="11.28515625" hidden="1" customWidth="1"/>
    <col min="9" max="9" width="14.42578125" hidden="1" customWidth="1"/>
    <col min="10" max="10" width="10.7109375" hidden="1" customWidth="1"/>
    <col min="11" max="11" width="6.28515625" customWidth="1"/>
    <col min="12" max="12" width="14.7109375" bestFit="1" customWidth="1"/>
    <col min="13" max="13" width="11.5703125" bestFit="1" customWidth="1"/>
    <col min="14" max="14" width="12.28515625" bestFit="1" customWidth="1"/>
    <col min="15" max="15" width="11.5703125" bestFit="1" customWidth="1"/>
    <col min="16" max="16" width="14.28515625" customWidth="1"/>
    <col min="17" max="17" width="7" bestFit="1" customWidth="1"/>
    <col min="18" max="18" width="11.7109375" customWidth="1"/>
    <col min="19" max="19" width="12.85546875" bestFit="1" customWidth="1"/>
    <col min="20" max="20" width="9.28515625" bestFit="1" customWidth="1"/>
    <col min="21" max="21" width="7.42578125" customWidth="1"/>
    <col min="22" max="22" width="14.7109375" bestFit="1" customWidth="1"/>
    <col min="23" max="23" width="11.5703125" bestFit="1" customWidth="1"/>
    <col min="24" max="24" width="11.28515625" bestFit="1" customWidth="1"/>
    <col min="25" max="25" width="11.5703125" customWidth="1"/>
    <col min="26" max="26" width="14.5703125" customWidth="1"/>
    <col min="28" max="28" width="11.28515625" bestFit="1" customWidth="1"/>
    <col min="29" max="29" width="12.85546875" bestFit="1" customWidth="1"/>
    <col min="30" max="30" width="9.28515625" bestFit="1" customWidth="1"/>
  </cols>
  <sheetData>
    <row r="1" spans="1:30" x14ac:dyDescent="0.2">
      <c r="A1" s="12" t="s">
        <v>8</v>
      </c>
    </row>
    <row r="2" spans="1:30" x14ac:dyDescent="0.2">
      <c r="A2" t="s">
        <v>9</v>
      </c>
    </row>
    <row r="3" spans="1:30" x14ac:dyDescent="0.2">
      <c r="A3" t="s">
        <v>10</v>
      </c>
    </row>
    <row r="4" spans="1:30" x14ac:dyDescent="0.2">
      <c r="A4" s="80" t="s">
        <v>160</v>
      </c>
    </row>
    <row r="5" spans="1:30" x14ac:dyDescent="0.2">
      <c r="B5" s="10"/>
    </row>
    <row r="6" spans="1:30" ht="38.25" x14ac:dyDescent="0.2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>Y33/W33</f>
        <v>0.6</v>
      </c>
      <c r="AA33" s="37">
        <v>3</v>
      </c>
      <c r="AB33" s="39">
        <v>68.388000000000005</v>
      </c>
      <c r="AC33" s="40">
        <v>92402</v>
      </c>
      <c r="AD33" s="6">
        <f>AC33/AB33</f>
        <v>1351.1434754635316</v>
      </c>
    </row>
    <row r="34" spans="2:30" x14ac:dyDescent="0.2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>Y34/W34</f>
        <v>0.47058823529411764</v>
      </c>
      <c r="AA34" s="37">
        <v>8</v>
      </c>
      <c r="AB34" s="39">
        <v>2541.8589999999999</v>
      </c>
      <c r="AC34" s="40">
        <v>1660256.1</v>
      </c>
      <c r="AD34" s="6">
        <f>AC34/AB34</f>
        <v>653.16608828420465</v>
      </c>
    </row>
    <row r="35" spans="2:30" x14ac:dyDescent="0.2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>Y35/W35</f>
        <v>0.5</v>
      </c>
      <c r="AA35" s="37">
        <v>3</v>
      </c>
      <c r="AB35" s="39">
        <v>351.8</v>
      </c>
      <c r="AC35" s="40">
        <v>278950</v>
      </c>
      <c r="AD35" s="6">
        <f>AC35/AB35</f>
        <v>792.9221148379761</v>
      </c>
    </row>
    <row r="36" spans="2:30" x14ac:dyDescent="0.2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>Y36/W36</f>
        <v>0.45454545454545453</v>
      </c>
      <c r="AA36" s="37">
        <v>5</v>
      </c>
      <c r="AB36" s="39">
        <v>967.78899999999999</v>
      </c>
      <c r="AC36" s="40">
        <v>728314.5</v>
      </c>
      <c r="AD36" s="6">
        <f>AC36/AB36</f>
        <v>752.5550507393657</v>
      </c>
    </row>
    <row r="37" spans="2:30" x14ac:dyDescent="0.2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44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44" si="9">AC37/AB37</f>
        <v>388.48463279799211</v>
      </c>
    </row>
    <row r="38" spans="2:30" x14ac:dyDescent="0.2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</row>
    <row r="46" spans="2:30" x14ac:dyDescent="0.2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</row>
    <row r="47" spans="2:30" x14ac:dyDescent="0.2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2">O47/M47</f>
        <v>1</v>
      </c>
      <c r="Q47" s="37">
        <v>1</v>
      </c>
      <c r="R47" s="39">
        <v>36.07</v>
      </c>
      <c r="S47" s="40">
        <v>6312.25</v>
      </c>
      <c r="T47" s="6">
        <f t="shared" ref="T47:T49" si="13">S47/R47</f>
        <v>175</v>
      </c>
    </row>
    <row r="48" spans="2:30" x14ac:dyDescent="0.2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2"/>
        <v>0.22857142857142856</v>
      </c>
      <c r="Q48" s="37">
        <v>8</v>
      </c>
      <c r="R48" s="39">
        <v>805.87</v>
      </c>
      <c r="S48" s="40">
        <v>3745369</v>
      </c>
      <c r="T48" s="6">
        <f t="shared" si="13"/>
        <v>4647.6094159107552</v>
      </c>
    </row>
    <row r="49" spans="2:20" x14ac:dyDescent="0.2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2"/>
        <v>1</v>
      </c>
      <c r="Q49" s="37">
        <v>2</v>
      </c>
      <c r="R49" s="39">
        <v>36.020000000000003</v>
      </c>
      <c r="S49" s="40">
        <v>9005</v>
      </c>
      <c r="T49" s="6">
        <f t="shared" si="13"/>
        <v>249.99999999999997</v>
      </c>
    </row>
    <row r="50" spans="2:20" x14ac:dyDescent="0.2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2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</row>
    <row r="51" spans="2:20" x14ac:dyDescent="0.2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2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</row>
    <row r="52" spans="2:20" x14ac:dyDescent="0.2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4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</row>
    <row r="53" spans="2:20" x14ac:dyDescent="0.2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4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</row>
    <row r="54" spans="2:20" x14ac:dyDescent="0.2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4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</row>
    <row r="55" spans="2:20" x14ac:dyDescent="0.2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4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</row>
    <row r="56" spans="2:20" x14ac:dyDescent="0.2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4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5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6">S56/R56</f>
        <v>218.52701856436164</v>
      </c>
    </row>
    <row r="57" spans="2:20" x14ac:dyDescent="0.2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4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5"/>
        <v>0.42857142857142855</v>
      </c>
      <c r="Q57" s="37">
        <v>3</v>
      </c>
      <c r="R57" s="39">
        <v>240</v>
      </c>
      <c r="S57" s="40">
        <v>47190</v>
      </c>
      <c r="T57" s="6">
        <f t="shared" si="16"/>
        <v>196.625</v>
      </c>
    </row>
    <row r="58" spans="2:20" x14ac:dyDescent="0.2">
      <c r="B58" s="1">
        <v>39904</v>
      </c>
      <c r="C58" s="38">
        <v>64</v>
      </c>
      <c r="D58" s="39">
        <v>69340.56</v>
      </c>
      <c r="E58" s="11">
        <v>20</v>
      </c>
      <c r="F58" s="25">
        <f t="shared" si="14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5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6"/>
        <v>217.2752464297586</v>
      </c>
    </row>
    <row r="59" spans="2:20" x14ac:dyDescent="0.2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4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5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6"/>
        <v>210.17778843357729</v>
      </c>
    </row>
    <row r="60" spans="2:20" x14ac:dyDescent="0.2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4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5"/>
        <v>0.88888888888888884</v>
      </c>
      <c r="Q60" s="37">
        <v>3</v>
      </c>
      <c r="R60" s="39">
        <v>173</v>
      </c>
      <c r="S60" s="40">
        <v>31100</v>
      </c>
      <c r="T60" s="6">
        <f t="shared" si="16"/>
        <v>179.76878612716763</v>
      </c>
    </row>
    <row r="61" spans="2:20" x14ac:dyDescent="0.2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4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5"/>
        <v>1</v>
      </c>
      <c r="Q61" s="37">
        <v>2</v>
      </c>
      <c r="R61" s="39">
        <v>294</v>
      </c>
      <c r="S61" s="40">
        <v>59150</v>
      </c>
      <c r="T61" s="6">
        <f t="shared" si="16"/>
        <v>201.1904761904762</v>
      </c>
    </row>
    <row r="62" spans="2:20" x14ac:dyDescent="0.2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5"/>
        <v>0.21428571428571427</v>
      </c>
      <c r="Q62" s="37">
        <v>3</v>
      </c>
      <c r="R62" s="39">
        <v>678.43</v>
      </c>
      <c r="S62" s="40">
        <v>343132.91</v>
      </c>
      <c r="T62" s="6">
        <f t="shared" si="16"/>
        <v>505.77496572969943</v>
      </c>
    </row>
    <row r="63" spans="2:20" x14ac:dyDescent="0.2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5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6"/>
        <v>204.24851040688961</v>
      </c>
    </row>
    <row r="64" spans="2:20" x14ac:dyDescent="0.2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5"/>
        <v>1</v>
      </c>
      <c r="Q64" s="37">
        <v>2</v>
      </c>
      <c r="R64" s="39">
        <v>45</v>
      </c>
      <c r="S64" s="40">
        <v>6500</v>
      </c>
      <c r="T64" s="6">
        <f t="shared" si="16"/>
        <v>144.44444444444446</v>
      </c>
    </row>
    <row r="65" spans="2:20" x14ac:dyDescent="0.2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5"/>
        <v>0.25</v>
      </c>
      <c r="Q65" s="37">
        <v>2</v>
      </c>
      <c r="R65" s="39">
        <v>646</v>
      </c>
      <c r="S65" s="40">
        <v>131225</v>
      </c>
      <c r="T65" s="6">
        <f t="shared" si="16"/>
        <v>203.13467492260062</v>
      </c>
    </row>
    <row r="66" spans="2:20" x14ac:dyDescent="0.2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5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6"/>
        <v>227.65205702090816</v>
      </c>
    </row>
    <row r="67" spans="2:20" x14ac:dyDescent="0.2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7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8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5"/>
        <v>0.22222222222222221</v>
      </c>
      <c r="Q67" s="37">
        <v>2</v>
      </c>
      <c r="R67" s="39">
        <v>240.15</v>
      </c>
      <c r="S67" s="40">
        <v>48134.25</v>
      </c>
      <c r="T67" s="6">
        <f t="shared" si="16"/>
        <v>200.43410368519676</v>
      </c>
    </row>
    <row r="68" spans="2:20" x14ac:dyDescent="0.2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7"/>
        <v>0.65</v>
      </c>
      <c r="G68" s="37">
        <v>13</v>
      </c>
      <c r="H68" s="39">
        <v>1704.241</v>
      </c>
      <c r="I68" s="40">
        <v>6303884.9800000004</v>
      </c>
      <c r="J68" s="6">
        <f t="shared" si="18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5"/>
        <v>0.75</v>
      </c>
      <c r="Q68" s="37">
        <v>3</v>
      </c>
      <c r="R68" s="39">
        <v>139.15100000000001</v>
      </c>
      <c r="S68" s="40">
        <v>38986.15</v>
      </c>
      <c r="T68" s="6">
        <f t="shared" si="16"/>
        <v>280.17154026920394</v>
      </c>
    </row>
    <row r="69" spans="2:20" x14ac:dyDescent="0.2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7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8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5"/>
        <v>0.56756756756756754</v>
      </c>
      <c r="Q69" s="37">
        <v>21</v>
      </c>
      <c r="R69" s="39">
        <v>1008.22</v>
      </c>
      <c r="S69" s="40">
        <v>440516</v>
      </c>
      <c r="T69" s="6">
        <f t="shared" si="16"/>
        <v>436.92448076808631</v>
      </c>
    </row>
    <row r="70" spans="2:20" x14ac:dyDescent="0.2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7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8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5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6"/>
        <v>224.99999999999997</v>
      </c>
    </row>
    <row r="71" spans="2:20" x14ac:dyDescent="0.2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7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8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5"/>
        <v>0.14814814814814814</v>
      </c>
      <c r="Q71" s="37">
        <v>4</v>
      </c>
      <c r="R71" s="39">
        <v>630</v>
      </c>
      <c r="S71" s="40">
        <v>169770</v>
      </c>
      <c r="T71" s="6">
        <f t="shared" si="16"/>
        <v>269.47619047619048</v>
      </c>
    </row>
    <row r="72" spans="2:20" x14ac:dyDescent="0.2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7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8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5"/>
        <v>0.75</v>
      </c>
      <c r="Q72" s="37">
        <v>3</v>
      </c>
      <c r="R72" s="39">
        <v>196</v>
      </c>
      <c r="S72" s="40">
        <v>76944</v>
      </c>
      <c r="T72" s="6">
        <f t="shared" si="16"/>
        <v>392.57142857142856</v>
      </c>
    </row>
    <row r="73" spans="2:20" x14ac:dyDescent="0.2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7"/>
        <v>0.86206896551724133</v>
      </c>
      <c r="G73" s="37">
        <v>25</v>
      </c>
      <c r="H73" s="39">
        <v>1380.71</v>
      </c>
      <c r="I73" s="40">
        <v>4596455.32</v>
      </c>
      <c r="J73" s="6">
        <f t="shared" si="18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5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6"/>
        <v>215.18973694881129</v>
      </c>
    </row>
    <row r="74" spans="2:20" x14ac:dyDescent="0.2">
      <c r="B74" s="1">
        <v>40391</v>
      </c>
      <c r="C74" s="38">
        <v>39</v>
      </c>
      <c r="D74" s="39">
        <v>25806.82</v>
      </c>
      <c r="E74" s="11">
        <v>25</v>
      </c>
      <c r="F74" s="25">
        <f t="shared" si="17"/>
        <v>0.64102564102564108</v>
      </c>
      <c r="G74" s="37">
        <v>26</v>
      </c>
      <c r="H74" s="39">
        <v>6898.42</v>
      </c>
      <c r="I74" s="40">
        <v>3716759.96</v>
      </c>
      <c r="J74" s="6">
        <f t="shared" si="18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5"/>
        <v>0.63636363636363635</v>
      </c>
      <c r="Q74" s="37">
        <v>7</v>
      </c>
      <c r="R74" s="39">
        <v>1089.52</v>
      </c>
      <c r="S74" s="40">
        <v>214435</v>
      </c>
      <c r="T74" s="6">
        <f t="shared" si="16"/>
        <v>196.81602907702475</v>
      </c>
    </row>
    <row r="75" spans="2:20" x14ac:dyDescent="0.2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7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8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5"/>
        <v>0.4</v>
      </c>
      <c r="Q75" s="37">
        <v>4</v>
      </c>
      <c r="R75" s="39">
        <v>111.5</v>
      </c>
      <c r="S75" s="40">
        <v>17075</v>
      </c>
      <c r="T75" s="6">
        <f t="shared" si="16"/>
        <v>153.13901345291481</v>
      </c>
    </row>
    <row r="76" spans="2:20" x14ac:dyDescent="0.2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7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8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20" x14ac:dyDescent="0.2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7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8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9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20">S77/R77</f>
        <v>307.94852135815989</v>
      </c>
    </row>
    <row r="78" spans="2:20" x14ac:dyDescent="0.2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7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8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9"/>
        <v>0.7142857142857143</v>
      </c>
      <c r="Q78" s="37">
        <v>4</v>
      </c>
      <c r="R78" s="39">
        <v>232.876</v>
      </c>
      <c r="S78" s="40">
        <v>63258.78</v>
      </c>
      <c r="T78" s="6">
        <f t="shared" si="20"/>
        <v>271.64147443274533</v>
      </c>
    </row>
    <row r="79" spans="2:20" x14ac:dyDescent="0.2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7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8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9"/>
        <v>0.375</v>
      </c>
      <c r="Q79" s="37">
        <v>11</v>
      </c>
      <c r="R79" s="39">
        <v>1623.78</v>
      </c>
      <c r="S79" s="40">
        <v>374166.73</v>
      </c>
      <c r="T79" s="6">
        <f t="shared" si="20"/>
        <v>230.42944857061917</v>
      </c>
    </row>
    <row r="80" spans="2:20" x14ac:dyDescent="0.2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7"/>
        <v>0.58823529411764708</v>
      </c>
      <c r="G80" s="37">
        <v>11</v>
      </c>
      <c r="H80" s="39">
        <v>844</v>
      </c>
      <c r="I80" s="40">
        <v>604518.9</v>
      </c>
      <c r="J80" s="6">
        <f t="shared" si="18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9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20"/>
        <v>308.36785775936477</v>
      </c>
    </row>
    <row r="81" spans="2:20" x14ac:dyDescent="0.2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7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8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9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20"/>
        <v>301.58611141190852</v>
      </c>
    </row>
    <row r="82" spans="2:20" x14ac:dyDescent="0.2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7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8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9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20"/>
        <v>998.23640174642117</v>
      </c>
    </row>
    <row r="83" spans="2:20" x14ac:dyDescent="0.2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7"/>
        <v>0.68</v>
      </c>
      <c r="G83" s="37">
        <v>17</v>
      </c>
      <c r="H83" s="39">
        <v>9996.8700000000008</v>
      </c>
      <c r="I83" s="40">
        <v>2774369.98</v>
      </c>
      <c r="J83" s="6">
        <f t="shared" si="18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9"/>
        <v>0.92307692307692313</v>
      </c>
      <c r="Q83" s="37">
        <v>7</v>
      </c>
      <c r="R83" s="39">
        <v>759.16</v>
      </c>
      <c r="S83" s="40">
        <v>225754.5</v>
      </c>
      <c r="T83" s="6">
        <f t="shared" si="20"/>
        <v>297.37407134200959</v>
      </c>
    </row>
    <row r="84" spans="2:20" x14ac:dyDescent="0.2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7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8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9"/>
        <v>0.54166666666666663</v>
      </c>
      <c r="Q84" s="37">
        <v>26</v>
      </c>
      <c r="R84" s="39">
        <v>3080.83</v>
      </c>
      <c r="S84" s="40">
        <v>993668.81</v>
      </c>
      <c r="T84" s="6">
        <f t="shared" si="20"/>
        <v>322.53282719267213</v>
      </c>
    </row>
    <row r="85" spans="2:20" x14ac:dyDescent="0.2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7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8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9"/>
        <v>0.42105263157894735</v>
      </c>
      <c r="Q85" s="37">
        <v>11</v>
      </c>
      <c r="R85" s="39">
        <v>5484.65</v>
      </c>
      <c r="S85" s="40">
        <v>4899347.57</v>
      </c>
      <c r="T85" s="6">
        <f t="shared" si="20"/>
        <v>893.28354042646311</v>
      </c>
    </row>
    <row r="86" spans="2:20" x14ac:dyDescent="0.2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7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8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9"/>
        <v>1</v>
      </c>
      <c r="Q86" s="37">
        <v>4</v>
      </c>
      <c r="R86" s="39">
        <v>137.44499999999999</v>
      </c>
      <c r="S86" s="40">
        <v>100355.5</v>
      </c>
      <c r="T86" s="6">
        <f t="shared" si="20"/>
        <v>730.15024191494786</v>
      </c>
    </row>
    <row r="87" spans="2:20" x14ac:dyDescent="0.2">
      <c r="B87" s="1">
        <v>40787</v>
      </c>
      <c r="C87" s="38">
        <v>53</v>
      </c>
      <c r="D87" s="39">
        <v>28555.63</v>
      </c>
      <c r="E87" s="11">
        <v>38</v>
      </c>
      <c r="F87" s="25">
        <f t="shared" si="17"/>
        <v>0.71698113207547165</v>
      </c>
      <c r="G87" s="37">
        <v>38</v>
      </c>
      <c r="H87" s="39">
        <v>11410.09</v>
      </c>
      <c r="I87" s="40">
        <v>2978732.25</v>
      </c>
      <c r="J87" s="6">
        <f t="shared" si="18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9"/>
        <v>0.5</v>
      </c>
      <c r="Q87" s="37">
        <v>12</v>
      </c>
      <c r="R87" s="39">
        <v>1817.36</v>
      </c>
      <c r="S87" s="40">
        <v>431035</v>
      </c>
      <c r="T87" s="6">
        <f t="shared" si="20"/>
        <v>237.17645375709822</v>
      </c>
    </row>
    <row r="88" spans="2:20" x14ac:dyDescent="0.2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7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8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9"/>
        <v>0.25</v>
      </c>
      <c r="Q88" s="37">
        <v>3</v>
      </c>
      <c r="R88" s="39">
        <v>145</v>
      </c>
      <c r="S88" s="40">
        <v>57532</v>
      </c>
      <c r="T88" s="6">
        <f t="shared" si="20"/>
        <v>396.77241379310345</v>
      </c>
    </row>
    <row r="89" spans="2:20" x14ac:dyDescent="0.2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7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8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9"/>
        <v>0.3125</v>
      </c>
      <c r="Q89" s="37">
        <v>9</v>
      </c>
      <c r="R89" s="39">
        <v>2440.4</v>
      </c>
      <c r="S89" s="40">
        <v>1607989.4</v>
      </c>
      <c r="T89" s="6">
        <f t="shared" si="20"/>
        <v>658.90403212588092</v>
      </c>
    </row>
    <row r="90" spans="2:20" x14ac:dyDescent="0.2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7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8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9"/>
        <v>0.29729729729729731</v>
      </c>
      <c r="Q90" s="37">
        <v>14</v>
      </c>
      <c r="R90" s="39">
        <v>1625.74</v>
      </c>
      <c r="S90" s="40">
        <v>806931.45</v>
      </c>
      <c r="T90" s="6">
        <f t="shared" si="20"/>
        <v>496.34717113437569</v>
      </c>
    </row>
    <row r="91" spans="2:20" x14ac:dyDescent="0.2">
      <c r="B91" s="1">
        <v>40909</v>
      </c>
      <c r="C91" s="38">
        <v>50</v>
      </c>
      <c r="D91" s="39">
        <v>44906.26</v>
      </c>
      <c r="E91" s="11">
        <v>23</v>
      </c>
      <c r="F91" s="25">
        <f t="shared" si="17"/>
        <v>0.46</v>
      </c>
      <c r="G91" s="37">
        <v>24</v>
      </c>
      <c r="H91" s="39">
        <v>5717.66</v>
      </c>
      <c r="I91" s="40">
        <v>2034845.28</v>
      </c>
      <c r="J91" s="6">
        <f t="shared" si="18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9"/>
        <v>0.75</v>
      </c>
      <c r="Q91" s="37">
        <v>14</v>
      </c>
      <c r="R91" s="39">
        <v>7908.92</v>
      </c>
      <c r="S91" s="40">
        <v>1659049</v>
      </c>
      <c r="T91" s="6">
        <f t="shared" si="20"/>
        <v>209.76934903880681</v>
      </c>
    </row>
    <row r="92" spans="2:20" x14ac:dyDescent="0.2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7"/>
        <v>0.58139534883720934</v>
      </c>
      <c r="G92" s="37">
        <v>36</v>
      </c>
      <c r="H92" s="39">
        <v>7371.52</v>
      </c>
      <c r="I92" s="40">
        <v>3360494.79</v>
      </c>
      <c r="J92" s="6">
        <f t="shared" si="18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9"/>
        <v>1</v>
      </c>
      <c r="Q92" s="37">
        <v>3</v>
      </c>
      <c r="R92" s="39">
        <v>3692.4029999999998</v>
      </c>
      <c r="S92" s="40">
        <v>2944241.17</v>
      </c>
      <c r="T92" s="6">
        <f t="shared" si="20"/>
        <v>797.37806788695605</v>
      </c>
    </row>
    <row r="93" spans="2:20" x14ac:dyDescent="0.2">
      <c r="B93" s="1">
        <v>40969</v>
      </c>
      <c r="C93" s="38">
        <v>54</v>
      </c>
      <c r="D93" s="39">
        <v>35786.19</v>
      </c>
      <c r="E93" s="11">
        <v>24</v>
      </c>
      <c r="F93" s="25">
        <f t="shared" si="17"/>
        <v>0.44444444444444442</v>
      </c>
      <c r="G93" s="37">
        <v>27</v>
      </c>
      <c r="H93" s="39">
        <v>3501.42</v>
      </c>
      <c r="I93" s="40">
        <v>1015037.74</v>
      </c>
      <c r="J93" s="6">
        <f t="shared" si="18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9"/>
        <v>0.13333333333333333</v>
      </c>
      <c r="Q93" s="37">
        <v>7</v>
      </c>
      <c r="R93" s="39">
        <v>1338.03</v>
      </c>
      <c r="S93" s="40">
        <v>1304819.22</v>
      </c>
      <c r="T93" s="6">
        <f t="shared" si="20"/>
        <v>975.17934575457946</v>
      </c>
    </row>
    <row r="94" spans="2:20" x14ac:dyDescent="0.2">
      <c r="B94" s="1">
        <v>41000</v>
      </c>
      <c r="C94" s="38">
        <v>17</v>
      </c>
      <c r="D94" s="39">
        <v>10428.31</v>
      </c>
      <c r="E94" s="11">
        <v>11</v>
      </c>
      <c r="F94" s="25">
        <f t="shared" si="17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8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9"/>
        <v>0.2857142857142857</v>
      </c>
      <c r="Q94" s="37">
        <v>3</v>
      </c>
      <c r="R94" s="39">
        <v>110</v>
      </c>
      <c r="S94" s="40">
        <v>43770</v>
      </c>
      <c r="T94" s="6">
        <f t="shared" si="20"/>
        <v>397.90909090909093</v>
      </c>
    </row>
    <row r="95" spans="2:20" x14ac:dyDescent="0.2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7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8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9"/>
        <v>0.69230769230769229</v>
      </c>
      <c r="Q95" s="37">
        <v>8</v>
      </c>
      <c r="R95" s="39">
        <v>186.08</v>
      </c>
      <c r="S95" s="40">
        <v>142411</v>
      </c>
      <c r="T95" s="6">
        <f t="shared" si="20"/>
        <v>765.32136715391221</v>
      </c>
    </row>
    <row r="96" spans="2:20" x14ac:dyDescent="0.2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7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8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9"/>
        <v>0.2</v>
      </c>
      <c r="Q96" s="37">
        <v>6</v>
      </c>
      <c r="R96" s="39">
        <v>298.54000000000002</v>
      </c>
      <c r="S96" s="40">
        <v>196632.6</v>
      </c>
      <c r="T96" s="6">
        <f t="shared" si="20"/>
        <v>658.64741743149989</v>
      </c>
    </row>
    <row r="97" spans="2:20" x14ac:dyDescent="0.2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7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8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9"/>
        <v>0.9</v>
      </c>
      <c r="Q97" s="37">
        <v>9</v>
      </c>
      <c r="R97" s="39">
        <v>1589.1379999999999</v>
      </c>
      <c r="S97" s="40">
        <v>555493.30000000005</v>
      </c>
      <c r="T97" s="6">
        <f t="shared" si="20"/>
        <v>349.55636326108879</v>
      </c>
    </row>
    <row r="98" spans="2:20" x14ac:dyDescent="0.2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7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8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9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7"/>
        <v>0.7</v>
      </c>
      <c r="G99" s="37">
        <v>4</v>
      </c>
      <c r="H99" s="39">
        <v>656.14700000000005</v>
      </c>
      <c r="I99" s="40">
        <v>337567</v>
      </c>
      <c r="J99" s="6">
        <f t="shared" si="18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9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20"/>
        <v>240.89044904768522</v>
      </c>
    </row>
    <row r="100" spans="2:20" x14ac:dyDescent="0.2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7"/>
        <v>0.26</v>
      </c>
      <c r="G100" s="37">
        <v>12</v>
      </c>
      <c r="H100" s="39">
        <v>2989.47</v>
      </c>
      <c r="I100" s="40">
        <v>1360942.6</v>
      </c>
      <c r="J100" s="6">
        <f t="shared" si="18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9"/>
        <v>0.5</v>
      </c>
      <c r="Q100" s="37">
        <v>3</v>
      </c>
      <c r="R100" s="39">
        <v>272</v>
      </c>
      <c r="S100" s="40">
        <v>23083</v>
      </c>
      <c r="T100" s="6">
        <f t="shared" si="20"/>
        <v>84.86397058823529</v>
      </c>
    </row>
    <row r="101" spans="2:20" x14ac:dyDescent="0.2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7"/>
        <v>0.48</v>
      </c>
      <c r="G101" s="37">
        <v>20</v>
      </c>
      <c r="H101" s="39">
        <v>2809.62</v>
      </c>
      <c r="I101" s="40">
        <v>1821788.69</v>
      </c>
      <c r="J101" s="6">
        <f t="shared" si="18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9"/>
        <v>0.6</v>
      </c>
      <c r="Q101" s="37">
        <v>9</v>
      </c>
      <c r="R101" s="39">
        <v>320.99</v>
      </c>
      <c r="S101" s="40">
        <v>131648</v>
      </c>
      <c r="T101" s="6">
        <f t="shared" si="20"/>
        <v>410.13115673385465</v>
      </c>
    </row>
    <row r="102" spans="2:20" x14ac:dyDescent="0.2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7"/>
        <v>0.42105263157894735</v>
      </c>
      <c r="G102" s="37">
        <v>19</v>
      </c>
      <c r="H102" s="39">
        <v>4067.15</v>
      </c>
      <c r="I102" s="40">
        <v>1963075.5</v>
      </c>
      <c r="J102" s="6">
        <f t="shared" si="18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9"/>
        <v>0.15384615384615385</v>
      </c>
      <c r="Q102" s="37">
        <v>4</v>
      </c>
      <c r="R102" s="39">
        <v>771</v>
      </c>
      <c r="S102" s="40">
        <v>212523</v>
      </c>
      <c r="T102" s="6">
        <f t="shared" si="20"/>
        <v>275.64591439688718</v>
      </c>
    </row>
    <row r="103" spans="2:20" x14ac:dyDescent="0.2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21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2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9"/>
        <v>0.47368421052631576</v>
      </c>
      <c r="Q103" s="37">
        <v>9</v>
      </c>
      <c r="R103" s="39">
        <v>1300.617</v>
      </c>
      <c r="S103" s="40">
        <v>419447.05</v>
      </c>
      <c r="T103" s="6">
        <f t="shared" si="20"/>
        <v>322.49851416673778</v>
      </c>
    </row>
    <row r="104" spans="2:20" x14ac:dyDescent="0.2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21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2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9"/>
        <v>0.14285714285714285</v>
      </c>
      <c r="Q104" s="37">
        <v>2</v>
      </c>
      <c r="R104" s="39">
        <v>506.86</v>
      </c>
      <c r="S104" s="40">
        <v>104055</v>
      </c>
      <c r="T104" s="6">
        <f t="shared" si="20"/>
        <v>205.29337489642108</v>
      </c>
    </row>
    <row r="105" spans="2:20" x14ac:dyDescent="0.2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21"/>
        <v>0.61111111111111116</v>
      </c>
      <c r="G105" s="37">
        <v>11</v>
      </c>
      <c r="H105" s="39">
        <v>785.6</v>
      </c>
      <c r="I105" s="40">
        <v>279549.61</v>
      </c>
      <c r="J105" s="6">
        <f t="shared" si="22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9"/>
        <v>0.40476190476190477</v>
      </c>
      <c r="Q105" s="37">
        <v>9</v>
      </c>
      <c r="R105" s="39">
        <v>2599</v>
      </c>
      <c r="S105" s="40">
        <v>990707</v>
      </c>
      <c r="T105" s="6">
        <f t="shared" si="20"/>
        <v>381.18776452481723</v>
      </c>
    </row>
    <row r="106" spans="2:20" x14ac:dyDescent="0.2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21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2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9"/>
        <v>0.2</v>
      </c>
      <c r="Q106" s="37">
        <v>1</v>
      </c>
      <c r="R106" s="39">
        <v>10</v>
      </c>
      <c r="S106" s="40">
        <v>15020</v>
      </c>
      <c r="T106" s="6">
        <f t="shared" si="20"/>
        <v>1502</v>
      </c>
    </row>
    <row r="107" spans="2:20" x14ac:dyDescent="0.2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21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2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9"/>
        <v>0.36363636363636365</v>
      </c>
      <c r="Q107" s="37">
        <v>4</v>
      </c>
      <c r="R107" s="39">
        <v>59.5</v>
      </c>
      <c r="S107" s="40">
        <v>32410</v>
      </c>
      <c r="T107" s="6">
        <f t="shared" si="20"/>
        <v>544.70588235294122</v>
      </c>
    </row>
    <row r="108" spans="2:20" x14ac:dyDescent="0.2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21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2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9"/>
        <v>1</v>
      </c>
      <c r="Q108" s="37">
        <v>1</v>
      </c>
      <c r="R108" s="39">
        <v>4</v>
      </c>
      <c r="S108" s="40">
        <v>804</v>
      </c>
      <c r="T108" s="6">
        <f t="shared" si="20"/>
        <v>201</v>
      </c>
    </row>
    <row r="109" spans="2:20" x14ac:dyDescent="0.2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21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2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9"/>
        <v>0.75</v>
      </c>
      <c r="Q109" s="37">
        <v>6</v>
      </c>
      <c r="R109" s="39">
        <v>3040.26</v>
      </c>
      <c r="S109" s="40">
        <v>1526880</v>
      </c>
      <c r="T109" s="6">
        <f t="shared" si="20"/>
        <v>502.22020485090087</v>
      </c>
    </row>
    <row r="110" spans="2:20" x14ac:dyDescent="0.2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21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2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9"/>
        <v>0.75</v>
      </c>
      <c r="Q110" s="37">
        <v>2</v>
      </c>
      <c r="R110" s="39">
        <v>226.815</v>
      </c>
      <c r="S110" s="40">
        <v>282875.68</v>
      </c>
      <c r="T110" s="6">
        <f t="shared" si="20"/>
        <v>1247.1647818706876</v>
      </c>
    </row>
    <row r="111" spans="2:20" x14ac:dyDescent="0.2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21"/>
        <v>0.5490196078431373</v>
      </c>
      <c r="G111" s="37">
        <v>28</v>
      </c>
      <c r="H111" s="39">
        <v>6825.8</v>
      </c>
      <c r="I111" s="40">
        <v>2715392.5</v>
      </c>
      <c r="J111" s="6">
        <f t="shared" si="22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9"/>
        <v>0.5</v>
      </c>
      <c r="Q111" s="37">
        <v>3</v>
      </c>
      <c r="R111" s="39">
        <v>155.68600000000001</v>
      </c>
      <c r="S111" s="40">
        <v>296968.86</v>
      </c>
      <c r="T111" s="6">
        <f t="shared" si="20"/>
        <v>1907.4859653404928</v>
      </c>
    </row>
    <row r="112" spans="2:20" x14ac:dyDescent="0.2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21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2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9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20"/>
        <v>219.99999999999997</v>
      </c>
    </row>
    <row r="113" spans="2:20" x14ac:dyDescent="0.2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21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2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9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20"/>
        <v>681.5918411831185</v>
      </c>
    </row>
    <row r="114" spans="2:20" x14ac:dyDescent="0.2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21"/>
        <v>0.53061224489795922</v>
      </c>
      <c r="G114" s="37">
        <v>26</v>
      </c>
      <c r="H114" s="39">
        <v>2624.17</v>
      </c>
      <c r="I114" s="40">
        <v>770570.92</v>
      </c>
      <c r="J114" s="6">
        <f t="shared" si="22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9"/>
        <v>0.5714285714285714</v>
      </c>
      <c r="Q114" s="37">
        <v>8</v>
      </c>
      <c r="R114" s="39">
        <v>1501.51</v>
      </c>
      <c r="S114" s="40">
        <v>1188355</v>
      </c>
      <c r="T114" s="6">
        <f t="shared" si="20"/>
        <v>791.43995044988048</v>
      </c>
    </row>
    <row r="115" spans="2:20" x14ac:dyDescent="0.2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">
      <c r="B116" s="48" t="s">
        <v>61</v>
      </c>
      <c r="J116" s="22"/>
    </row>
    <row r="117" spans="2:20" x14ac:dyDescent="0.2">
      <c r="B117" s="26" t="s">
        <v>58</v>
      </c>
    </row>
    <row r="118" spans="2:20" x14ac:dyDescent="0.2">
      <c r="B118" s="49" t="s">
        <v>59</v>
      </c>
    </row>
    <row r="119" spans="2:20" x14ac:dyDescent="0.2">
      <c r="B119" s="49" t="s">
        <v>60</v>
      </c>
    </row>
    <row r="120" spans="2:20" x14ac:dyDescent="0.2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March 9, 2022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W87"/>
  <sheetViews>
    <sheetView topLeftCell="E13" workbookViewId="0">
      <selection activeCell="W49" sqref="W49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152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9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8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G36" s="89" t="s">
        <v>161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G37" s="89" t="s">
        <v>162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G38" s="89" t="s">
        <v>163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G39" s="89" t="s">
        <v>164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G40" s="89" t="s">
        <v>165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G41" s="89" t="s">
        <v>166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G42" s="89" t="s">
        <v>169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G43" s="89" t="s">
        <v>170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G44" s="89" t="s">
        <v>171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G45" s="89" t="s">
        <v>172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G46" s="89" t="s">
        <v>173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G47" s="89" t="s">
        <v>174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  <c r="G48" s="89" t="s">
        <v>175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90">
        <v>457783</v>
      </c>
      <c r="W48" s="51">
        <f t="shared" si="0"/>
        <v>5543307</v>
      </c>
    </row>
    <row r="49" spans="1:23" x14ac:dyDescent="0.2">
      <c r="A49" s="1">
        <v>39356</v>
      </c>
      <c r="B49" s="54">
        <v>1004799</v>
      </c>
      <c r="D49" s="1">
        <v>41913</v>
      </c>
      <c r="E49" s="78">
        <v>728939</v>
      </c>
      <c r="G49" s="89" t="s">
        <v>176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W49" s="51">
        <f t="shared" si="0"/>
        <v>1354929</v>
      </c>
    </row>
    <row r="50" spans="1:23" x14ac:dyDescent="0.2">
      <c r="A50" s="1">
        <v>39387</v>
      </c>
      <c r="B50" s="54">
        <v>998681</v>
      </c>
      <c r="D50" s="1">
        <v>41944</v>
      </c>
      <c r="E50" s="78">
        <v>728599</v>
      </c>
      <c r="G50" s="88" t="s">
        <v>177</v>
      </c>
      <c r="H50" s="11">
        <v>459862</v>
      </c>
    </row>
    <row r="51" spans="1:23" x14ac:dyDescent="0.2">
      <c r="A51" s="1">
        <v>39417</v>
      </c>
      <c r="B51" s="54">
        <v>1000171</v>
      </c>
      <c r="D51" s="1">
        <v>41974</v>
      </c>
      <c r="E51" s="78">
        <v>727950</v>
      </c>
      <c r="G51" s="89" t="s">
        <v>178</v>
      </c>
      <c r="H51" s="11">
        <v>457783</v>
      </c>
    </row>
    <row r="52" spans="1:23" x14ac:dyDescent="0.2">
      <c r="A52" s="1">
        <v>39448</v>
      </c>
      <c r="B52" s="54">
        <v>1004555</v>
      </c>
      <c r="D52" s="1">
        <v>42005</v>
      </c>
      <c r="E52" s="78">
        <v>732483</v>
      </c>
      <c r="G52" s="89" t="s">
        <v>179</v>
      </c>
      <c r="H52" s="11">
        <v>453728</v>
      </c>
    </row>
    <row r="53" spans="1:23" x14ac:dyDescent="0.2">
      <c r="A53" s="1">
        <v>39479</v>
      </c>
      <c r="B53" s="54">
        <v>996060</v>
      </c>
      <c r="D53" s="1">
        <v>42036</v>
      </c>
      <c r="E53" s="78">
        <v>729609</v>
      </c>
      <c r="G53" s="89" t="s">
        <v>180</v>
      </c>
      <c r="H53" s="11">
        <v>451588</v>
      </c>
    </row>
    <row r="54" spans="1:23" x14ac:dyDescent="0.2">
      <c r="A54" s="1">
        <v>39508</v>
      </c>
      <c r="B54" s="54">
        <v>1007716</v>
      </c>
      <c r="D54" s="1">
        <v>42064</v>
      </c>
      <c r="E54" s="78">
        <v>720434</v>
      </c>
      <c r="G54" s="89" t="s">
        <v>181</v>
      </c>
      <c r="H54" s="11">
        <v>449613</v>
      </c>
    </row>
    <row r="55" spans="1:23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23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23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23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23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23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23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23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23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23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March 31,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17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44256</v>
      </c>
      <c r="B4" s="11">
        <v>264905</v>
      </c>
    </row>
    <row r="5" spans="1:2" ht="12.75" customHeight="1" x14ac:dyDescent="0.2">
      <c r="A5" s="1">
        <v>44287</v>
      </c>
      <c r="B5" s="11">
        <v>264235</v>
      </c>
    </row>
    <row r="6" spans="1:2" ht="12.75" customHeight="1" x14ac:dyDescent="0.2">
      <c r="A6" s="1">
        <v>44317</v>
      </c>
      <c r="B6" s="11">
        <v>263878</v>
      </c>
    </row>
    <row r="7" spans="1:2" ht="12.75" customHeight="1" x14ac:dyDescent="0.2">
      <c r="A7" s="1">
        <v>44348</v>
      </c>
      <c r="B7" s="11">
        <v>263774</v>
      </c>
    </row>
    <row r="8" spans="1:2" ht="12.75" customHeight="1" x14ac:dyDescent="0.2">
      <c r="A8" s="1">
        <v>44378</v>
      </c>
      <c r="B8" s="11">
        <v>262510</v>
      </c>
    </row>
    <row r="9" spans="1:2" ht="12.75" customHeight="1" x14ac:dyDescent="0.2">
      <c r="A9" s="1">
        <v>44409</v>
      </c>
      <c r="B9" s="11">
        <v>262215</v>
      </c>
    </row>
    <row r="10" spans="1:2" ht="12.75" customHeight="1" x14ac:dyDescent="0.2">
      <c r="A10" s="1">
        <v>44440</v>
      </c>
      <c r="B10" s="11">
        <v>262203</v>
      </c>
    </row>
    <row r="11" spans="1:2" ht="12.75" customHeight="1" x14ac:dyDescent="0.2">
      <c r="A11" s="1">
        <v>44470</v>
      </c>
      <c r="B11" s="11">
        <v>262203</v>
      </c>
    </row>
    <row r="12" spans="1:2" ht="12.75" customHeight="1" x14ac:dyDescent="0.2">
      <c r="A12" s="1">
        <v>44501</v>
      </c>
      <c r="B12" s="11">
        <v>261524</v>
      </c>
    </row>
    <row r="13" spans="1:2" ht="12.75" customHeight="1" x14ac:dyDescent="0.2">
      <c r="A13" s="1">
        <v>44531</v>
      </c>
      <c r="B13" s="11">
        <v>260519</v>
      </c>
    </row>
    <row r="14" spans="1:2" ht="12.75" customHeight="1" x14ac:dyDescent="0.2">
      <c r="A14" s="1">
        <v>44562</v>
      </c>
      <c r="B14" s="11">
        <v>262269</v>
      </c>
    </row>
    <row r="15" spans="1:2" ht="12.75" customHeight="1" x14ac:dyDescent="0.2">
      <c r="A15" s="1">
        <v>44593</v>
      </c>
      <c r="B15" s="11">
        <v>262646</v>
      </c>
    </row>
    <row r="16" spans="1:2" ht="12.75" customHeight="1" x14ac:dyDescent="0.2">
      <c r="A16" s="1">
        <v>44621</v>
      </c>
      <c r="B16" s="11">
        <v>261140</v>
      </c>
    </row>
    <row r="17" spans="1:1" ht="12.75" customHeight="1" x14ac:dyDescent="0.2">
      <c r="A1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March 31, 2022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2022-04-14T13:56:06Z</cp:lastPrinted>
  <dcterms:created xsi:type="dcterms:W3CDTF">2005-12-05T21:32:12Z</dcterms:created>
  <dcterms:modified xsi:type="dcterms:W3CDTF">2022-04-14T13:56:16Z</dcterms:modified>
</cp:coreProperties>
</file>